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конс " sheetId="2" r:id="rId5"/>
    <sheet state="visible" name="экз" sheetId="3" r:id="rId6"/>
    <sheet state="visible" name="сам_раб" sheetId="4" r:id="rId7"/>
    <sheet state="visible" name="Лист2" sheetId="5" r:id="rId8"/>
    <sheet state="visible" name="Лист3" sheetId="6" r:id="rId9"/>
  </sheets>
  <definedNames/>
  <calcPr/>
  <extLst>
    <ext uri="GoogleSheetsCustomDataVersion2">
      <go:sheetsCustomData xmlns:go="http://customooxmlschemas.google.com/" r:id="rId10" roundtripDataChecksum="Jm27IjdzSGkMYSV7xl46WJ8L2+c74IrM9BfIpFBRpZY="/>
    </ext>
  </extLst>
</workbook>
</file>

<file path=xl/sharedStrings.xml><?xml version="1.0" encoding="utf-8"?>
<sst xmlns="http://schemas.openxmlformats.org/spreadsheetml/2006/main" count="798" uniqueCount="246">
  <si>
    <t>2022-2026</t>
  </si>
  <si>
    <t>обяз</t>
  </si>
  <si>
    <t>вар</t>
  </si>
  <si>
    <t xml:space="preserve">всего </t>
  </si>
  <si>
    <t>II. План учебного процесса 09.02.07 "Информационные системы и программирование"</t>
  </si>
  <si>
    <t>ОГСЭ</t>
  </si>
  <si>
    <t xml:space="preserve">квалификация - программист         </t>
  </si>
  <si>
    <t>Индекс</t>
  </si>
  <si>
    <t>Наименование циклов, дисциплин, профессиональных модулей, МДК, практик</t>
  </si>
  <si>
    <t xml:space="preserve">Формы промежуточной аттестации 
(номер семестра) </t>
  </si>
  <si>
    <t>Объем образовательной программы в академических часах</t>
  </si>
  <si>
    <t>Распределение обязательной нагрузки по курсам и семестрам (час в семестр)</t>
  </si>
  <si>
    <t>ЕН</t>
  </si>
  <si>
    <t>Максимальная учебная нагрузка</t>
  </si>
  <si>
    <t>в т.ч.в форме практической подготовки</t>
  </si>
  <si>
    <t xml:space="preserve">самостоятельная учебная работа </t>
  </si>
  <si>
    <t>Работиа обучающихся во взаимодействии с преподавателем</t>
  </si>
  <si>
    <t>ОП</t>
  </si>
  <si>
    <t>Нагрузка на дисциплины и МДК</t>
  </si>
  <si>
    <t>практики</t>
  </si>
  <si>
    <t>Консультации</t>
  </si>
  <si>
    <t>Промежуточная аттестация</t>
  </si>
  <si>
    <t>I курс</t>
  </si>
  <si>
    <t>II курс</t>
  </si>
  <si>
    <t>III курс</t>
  </si>
  <si>
    <t>IV курс</t>
  </si>
  <si>
    <t>П.</t>
  </si>
  <si>
    <t xml:space="preserve">всего учебных занятий </t>
  </si>
  <si>
    <r>
      <rPr>
        <rFont val="Times New Roman"/>
        <color theme="1"/>
        <sz val="9.0"/>
      </rPr>
      <t>в т. ч.</t>
    </r>
    <r>
      <rPr>
        <rFont val="Times New Roman"/>
        <b/>
        <color theme="1"/>
        <sz val="9.0"/>
      </rPr>
      <t xml:space="preserve"> по учебным дисциплинам и МДК</t>
    </r>
  </si>
  <si>
    <t>1 семестр (17 недель)</t>
  </si>
  <si>
    <t>2 семестр (24 недели)</t>
  </si>
  <si>
    <t>3 семестр (17 недель)</t>
  </si>
  <si>
    <t>4 семестр (25 недель)</t>
  </si>
  <si>
    <t>5 семестр (17 недель)</t>
  </si>
  <si>
    <t>6 семестр (24 недели)</t>
  </si>
  <si>
    <t>7 семестр (17 недель)</t>
  </si>
  <si>
    <t>8 семестр (24 недели)</t>
  </si>
  <si>
    <t>Теоретическое обучение</t>
  </si>
  <si>
    <t>лаб. и практ. занятий</t>
  </si>
  <si>
    <t>курсовых работ (проектов)</t>
  </si>
  <si>
    <t>О.00</t>
  </si>
  <si>
    <t xml:space="preserve">ОБЩЕОБРАЗОВАТЕЛЬНЫЕ УЧЕБНЫЕ  ПРЕДМЕТЫ   </t>
  </si>
  <si>
    <t>1/10/6</t>
  </si>
  <si>
    <t>ОУП</t>
  </si>
  <si>
    <t>Общие учебные  предметы</t>
  </si>
  <si>
    <t>1/7/4</t>
  </si>
  <si>
    <t>ОУП.01</t>
  </si>
  <si>
    <t>Русский язык</t>
  </si>
  <si>
    <t>ДЗ,Э</t>
  </si>
  <si>
    <t>ОУП.02</t>
  </si>
  <si>
    <t xml:space="preserve">Литература </t>
  </si>
  <si>
    <t>ДЗ, ДЗ</t>
  </si>
  <si>
    <t>ОУП.03</t>
  </si>
  <si>
    <t>Иностранный язык</t>
  </si>
  <si>
    <t>-, Э</t>
  </si>
  <si>
    <t>ОУП.04</t>
  </si>
  <si>
    <t>Математика</t>
  </si>
  <si>
    <t>Э, Э</t>
  </si>
  <si>
    <t>ОУП.05</t>
  </si>
  <si>
    <t>История</t>
  </si>
  <si>
    <t>-, ДЗ</t>
  </si>
  <si>
    <t>ОУП.06</t>
  </si>
  <si>
    <t>Физическая культура</t>
  </si>
  <si>
    <t>З, ДЗ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</si>
  <si>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</si>
  <si>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ОУП.07</t>
  </si>
  <si>
    <t>Основы безопасности жизнедеятельности</t>
  </si>
  <si>
    <t xml:space="preserve"> -,ДЗ</t>
  </si>
  <si>
    <t>ОУП.08</t>
  </si>
  <si>
    <t>Астрономия</t>
  </si>
  <si>
    <t xml:space="preserve"> ДЗ</t>
  </si>
  <si>
    <t>УПВ</t>
  </si>
  <si>
    <t xml:space="preserve">Учебные предметы по выбору </t>
  </si>
  <si>
    <t>-/2/2</t>
  </si>
  <si>
    <t>УПВ.09</t>
  </si>
  <si>
    <t xml:space="preserve">Информатика </t>
  </si>
  <si>
    <t>-,ДЗ</t>
  </si>
  <si>
    <t>УПВ.10</t>
  </si>
  <si>
    <t>Физика</t>
  </si>
  <si>
    <t>Э,Э</t>
  </si>
  <si>
    <t>УПВ.11</t>
  </si>
  <si>
    <t>Родная литература</t>
  </si>
  <si>
    <t xml:space="preserve">ДЗ </t>
  </si>
  <si>
    <t>ДУП</t>
  </si>
  <si>
    <t>Дополнительные учебные предметы</t>
  </si>
  <si>
    <t>-/1/-</t>
  </si>
  <si>
    <t>ДУП.12</t>
  </si>
  <si>
    <t>Практические основы профессиональной деятельности</t>
  </si>
  <si>
    <t xml:space="preserve">-,ДЗ </t>
  </si>
  <si>
    <t>Основы общественных наук (обществознание)</t>
  </si>
  <si>
    <t>Основы права</t>
  </si>
  <si>
    <t>Теория алгоритмов</t>
  </si>
  <si>
    <t>Введение в специальность и проектную деятельность</t>
  </si>
  <si>
    <t>*</t>
  </si>
  <si>
    <t>Индивидуальный проект</t>
  </si>
  <si>
    <t>ОГСЭ.00</t>
  </si>
  <si>
    <t>ОБЩИЙ ГУМАНИТАРНЫЙ И СОЦИАЛЬНО-ЭКОНОМИЧЕСКИЙ ЦИКЛ</t>
  </si>
  <si>
    <t>5/5/-</t>
  </si>
  <si>
    <t>ОГСЭ.01</t>
  </si>
  <si>
    <t>Основы философии</t>
  </si>
  <si>
    <t>ДЗ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</si>
  <si>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</si>
  <si>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</si>
  <si>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</si>
  <si>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</si>
  <si>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</si>
  <si>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-,-,-, ДЗ</t>
  </si>
  <si>
    <t>ОГСЭ.05</t>
  </si>
  <si>
    <t xml:space="preserve">Физическая культура </t>
  </si>
  <si>
    <t>З,З,З,З,З,
ДЗ</t>
  </si>
  <si>
    <t>ЕН.00</t>
  </si>
  <si>
    <t>МАТЕМАТИЧЕСКИЙ И ОБЩИЙ ЕСТЕСТВЕННО-НАУЧНЫЙ ЦИКЛ</t>
  </si>
  <si>
    <t>-/1/3</t>
  </si>
  <si>
    <t>ЕН.01</t>
  </si>
  <si>
    <t>Элементы высшей математики</t>
  </si>
  <si>
    <t>Э</t>
  </si>
  <si>
    <t>ЕН.02</t>
  </si>
  <si>
    <t>Дискретная математика  с элементами математической логики</t>
  </si>
  <si>
    <t>ЕН.03</t>
  </si>
  <si>
    <t>Теория вероятностей и математическая статистика</t>
  </si>
  <si>
    <t>ЕН.04</t>
  </si>
  <si>
    <t>Экологические основы природопользования</t>
  </si>
  <si>
    <t>ОП.00</t>
  </si>
  <si>
    <t>ОБЩЕПРОФЕССИОНАЛЬНЫЙ ЦИКЛ</t>
  </si>
  <si>
    <t>-/13/7</t>
  </si>
  <si>
    <t>ОП.01</t>
  </si>
  <si>
    <t>Операционные системы и среды</t>
  </si>
  <si>
    <t>ОП.02</t>
  </si>
  <si>
    <t>Архитектура аппаратных средств</t>
  </si>
  <si>
    <t>ОП.03</t>
  </si>
  <si>
    <t>Информационные технологии/Адаптивные информационные и коммуникационные технологии</t>
  </si>
  <si>
    <t>ОП.04</t>
  </si>
  <si>
    <t>Основы алгоритмизации и программирования</t>
  </si>
  <si>
    <t>ОП.05</t>
  </si>
  <si>
    <t>Правовое обеспечение профессиональной деятельности/Социальная адаптация и основы социально-праврвых знаний</t>
  </si>
  <si>
    <t>ОП.06</t>
  </si>
  <si>
    <t>Безопасность жизнедеятельности</t>
  </si>
  <si>
    <t>ОП.07</t>
  </si>
  <si>
    <t>Экономика отрасли</t>
  </si>
  <si>
    <t>ОП.08</t>
  </si>
  <si>
    <t>Основы проектирования баз данных</t>
  </si>
  <si>
    <t>-,Э</t>
  </si>
  <si>
    <t>ОП.09</t>
  </si>
  <si>
    <t>Стандартизация, сертификация и техническое документоведение</t>
  </si>
  <si>
    <t>ОП.10</t>
  </si>
  <si>
    <t>Численные методы</t>
  </si>
  <si>
    <t>ОП.11</t>
  </si>
  <si>
    <t>Компьютерные сети</t>
  </si>
  <si>
    <t>ОП.12</t>
  </si>
  <si>
    <t>Менеджмент в профессиональной деятельности</t>
  </si>
  <si>
    <t>ОП.13</t>
  </si>
  <si>
    <t>Деловое письмо и культура профессионального общения/Коммуникационный практикум</t>
  </si>
  <si>
    <t>ОП.14</t>
  </si>
  <si>
    <t>Основы финансовой грамотности и предпринимательской деятельности</t>
  </si>
  <si>
    <t>ОП.15</t>
  </si>
  <si>
    <t>Компьютерная графика</t>
  </si>
  <si>
    <t>ОП.16</t>
  </si>
  <si>
    <t>Веб -программирование</t>
  </si>
  <si>
    <t>-,-,ДЗ,ДЗ,Э</t>
  </si>
  <si>
    <t xml:space="preserve">  </t>
  </si>
  <si>
    <t>ОП.17</t>
  </si>
  <si>
    <t>1С Предприятие (режим пользователя и конфигуратор)</t>
  </si>
  <si>
    <t>П.00</t>
  </si>
  <si>
    <t>ПРОФЕССИОНАЛЬНЫЙ ЦИКЛ</t>
  </si>
  <si>
    <t>-/12/13</t>
  </si>
  <si>
    <t>УП+ПП</t>
  </si>
  <si>
    <t>ПМ.00</t>
  </si>
  <si>
    <t>ПРОФЕССИОНАЛЬНЫЕ МОДУЛИ</t>
  </si>
  <si>
    <t>-/11/13</t>
  </si>
  <si>
    <t>ПМ.01</t>
  </si>
  <si>
    <t>Разработка модулей программного обеспечения для компьютерных систем</t>
  </si>
  <si>
    <t>-/4/6</t>
  </si>
  <si>
    <t>МДК.01.01</t>
  </si>
  <si>
    <t xml:space="preserve">Разработка программных модулей </t>
  </si>
  <si>
    <t>-,ДЗ,-,Э</t>
  </si>
  <si>
    <t>МДК.01.02</t>
  </si>
  <si>
    <t>Поддержка и тестирование программных модулей</t>
  </si>
  <si>
    <t>-,-,Э</t>
  </si>
  <si>
    <t>МДК.01.03</t>
  </si>
  <si>
    <t>Разработка мобильных приложений</t>
  </si>
  <si>
    <t>МДК.01.04</t>
  </si>
  <si>
    <t>Системное программирование</t>
  </si>
  <si>
    <t>МДК.01.05</t>
  </si>
  <si>
    <t>Высокоуровневое программирование</t>
  </si>
  <si>
    <t>УП 01.01</t>
  </si>
  <si>
    <t>Учебная практика</t>
  </si>
  <si>
    <t>ДЗ,-,ДЗ</t>
  </si>
  <si>
    <t>ПП 01.01</t>
  </si>
  <si>
    <t>Производственная практика</t>
  </si>
  <si>
    <t>Экзамен по модулю</t>
  </si>
  <si>
    <t>Эм</t>
  </si>
  <si>
    <t>ПМ.02</t>
  </si>
  <si>
    <t>Осуществление интеграции программных модулей</t>
  </si>
  <si>
    <t>МДК.02.01</t>
  </si>
  <si>
    <t>Технология разработки программного обеспечения</t>
  </si>
  <si>
    <t>-,Э(1)</t>
  </si>
  <si>
    <t>МДК.02.02</t>
  </si>
  <si>
    <t>Инструментальные средства разработки программного обеспечения</t>
  </si>
  <si>
    <t>Э(1)</t>
  </si>
  <si>
    <t>МДК.02.03</t>
  </si>
  <si>
    <t>Математическое моделирование</t>
  </si>
  <si>
    <t>УП.02.01</t>
  </si>
  <si>
    <t>ДЗ(1)</t>
  </si>
  <si>
    <t>ПП.02.01</t>
  </si>
  <si>
    <t xml:space="preserve">Производственная практика </t>
  </si>
  <si>
    <t>ПМ.04</t>
  </si>
  <si>
    <t>Сопровождение и обслуживание программного обеспечения компьютерных систем</t>
  </si>
  <si>
    <t>МДК.04.01</t>
  </si>
  <si>
    <t>Внедрение и поддержка компьютерных систем</t>
  </si>
  <si>
    <t>Э(2)</t>
  </si>
  <si>
    <t>МДК.04.02</t>
  </si>
  <si>
    <t>Обеспечение качества функционирования компьютерных систем</t>
  </si>
  <si>
    <t>УП 04.01</t>
  </si>
  <si>
    <t>ПП 04.01</t>
  </si>
  <si>
    <t>ПМ.11</t>
  </si>
  <si>
    <t>Разработка, администрирование и защита баз данных</t>
  </si>
  <si>
    <t>-/3/2</t>
  </si>
  <si>
    <t>МДК.11.01</t>
  </si>
  <si>
    <t>Технология разработки защиты баз данных</t>
  </si>
  <si>
    <t>УП 11.01</t>
  </si>
  <si>
    <t xml:space="preserve">Учебная практика </t>
  </si>
  <si>
    <t>ПП 11.01</t>
  </si>
  <si>
    <t>Всего по образовательным циклам, в том числе</t>
  </si>
  <si>
    <t>6/40/28</t>
  </si>
  <si>
    <t>Самостоятельная работа</t>
  </si>
  <si>
    <t>ГИА</t>
  </si>
  <si>
    <t>Государственная итоговая аттестация</t>
  </si>
  <si>
    <t>ИТОГО</t>
  </si>
  <si>
    <t>дисциплин и МДК</t>
  </si>
  <si>
    <t>1.1 Дипломный проект (работа)</t>
  </si>
  <si>
    <t>учебной практики</t>
  </si>
  <si>
    <t>Выполнение дипломного проекта (работы) с 18 мая по 14 июня (всего 4 нед)</t>
  </si>
  <si>
    <t>производственной практики</t>
  </si>
  <si>
    <t>Защита дипломного проекта (работы) с 15 июня по 28 июня (2 нед)</t>
  </si>
  <si>
    <t>количество экзаменов</t>
  </si>
  <si>
    <t>1.2 Выполнение демонстрационного экзамена</t>
  </si>
  <si>
    <t>количество дифференцированных зачетов</t>
  </si>
  <si>
    <t>количество зачетов</t>
  </si>
  <si>
    <t>2023-2027 учебный год</t>
  </si>
  <si>
    <t xml:space="preserve">квалификация - программист                         </t>
  </si>
  <si>
    <t>2 семестр (24недели)</t>
  </si>
  <si>
    <t>4 семестр (24 недели)</t>
  </si>
  <si>
    <t>6 семестр (25 недели)</t>
  </si>
  <si>
    <t>Web -программирование</t>
  </si>
  <si>
    <t>экзамены</t>
  </si>
  <si>
    <t>самосьояьтельная работа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</si>
</sst>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1.0"/>
      <color theme="1"/>
      <name val="Calibri"/>
      <scheme val="minor"/>
    </font>
    <font>
      <b/>
      <sz val="9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b/>
      <sz val="9.0"/>
      <color theme="1"/>
      <name val="Arimo"/>
    </font>
    <font>
      <sz val="8.0"/>
      <color theme="1"/>
      <name val="Times New Roman"/>
    </font>
    <font>
      <color theme="1"/>
      <name val="Calibri"/>
      <scheme val="minor"/>
    </font>
    <font>
      <b/>
      <i/>
      <sz val="10.0"/>
      <color theme="1"/>
      <name val="Times New Roman"/>
    </font>
    <font>
      <sz val="11.0"/>
      <color theme="1"/>
      <name val="Calibri"/>
    </font>
    <font>
      <b/>
      <i/>
      <sz val="9.0"/>
      <color theme="1"/>
      <name val="Times New Roman"/>
    </font>
    <font>
      <sz val="10.0"/>
      <color theme="1"/>
      <name val="Times New Roman"/>
    </font>
    <font>
      <b/>
      <sz val="9.0"/>
      <color theme="0"/>
      <name val="Times New Roman"/>
    </font>
    <font>
      <sz val="9.0"/>
      <color rgb="FF000000"/>
      <name val="Times New Roman"/>
    </font>
    <font>
      <sz val="9.0"/>
      <color theme="1"/>
      <name val="Arimo"/>
    </font>
    <font>
      <i/>
      <sz val="9.0"/>
      <color theme="1"/>
      <name val="Times New Roman"/>
    </font>
    <font>
      <b/>
      <sz val="7.0"/>
      <color theme="1"/>
      <name val="Times New Roman"/>
    </font>
    <font>
      <b/>
      <sz val="9.0"/>
      <color theme="1"/>
      <name val="Calibri"/>
    </font>
    <font>
      <sz val="10.0"/>
      <color theme="1"/>
      <name val="Arimo"/>
    </font>
    <font>
      <sz val="9.0"/>
      <color rgb="FFFF0000"/>
      <name val="Times New Roman"/>
    </font>
    <font>
      <b/>
      <sz val="9.0"/>
      <color rgb="FFFFFFFF"/>
      <name val="Times New Roman"/>
    </font>
    <font>
      <b/>
      <sz val="9.0"/>
      <color rgb="FF000000"/>
      <name val="Times New Roman"/>
    </font>
    <font>
      <b/>
      <sz val="8.0"/>
      <color theme="1"/>
      <name val="Times New Roman"/>
    </font>
    <font>
      <sz val="7.0"/>
      <color theme="1"/>
      <name val="Times New Roman"/>
    </font>
    <font>
      <sz val="10.0"/>
      <color theme="0"/>
      <name val="Arimo"/>
    </font>
    <font>
      <sz val="11.0"/>
      <color theme="0"/>
      <name val="Calibri"/>
    </font>
  </fonts>
  <fills count="1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95B3D7"/>
        <bgColor rgb="FF95B3D7"/>
      </patternFill>
    </fill>
    <fill>
      <patternFill patternType="solid">
        <fgColor rgb="FFC00000"/>
        <bgColor rgb="FFC000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</fills>
  <borders count="44">
    <border/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2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2" fontId="3" numFmtId="49" xfId="0" applyBorder="1" applyFont="1" applyNumberFormat="1"/>
    <xf borderId="1" fillId="2" fontId="4" numFmtId="14" xfId="0" applyAlignment="1" applyBorder="1" applyFont="1" applyNumberFormat="1">
      <alignment horizontal="center" vertical="center"/>
    </xf>
    <xf borderId="4" fillId="0" fontId="2" numFmtId="0" xfId="0" applyBorder="1" applyFont="1"/>
    <xf borderId="5" fillId="3" fontId="5" numFmtId="0" xfId="0" applyAlignment="1" applyBorder="1" applyFill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3" fillId="3" fontId="5" numFmtId="0" xfId="0" applyAlignment="1" applyBorder="1" applyFont="1">
      <alignment horizontal="center" vertical="center"/>
    </xf>
    <xf borderId="0" fillId="0" fontId="6" numFmtId="0" xfId="0" applyFont="1"/>
    <xf borderId="0" fillId="0" fontId="7" numFmtId="0" xfId="0" applyFont="1"/>
    <xf borderId="0" fillId="0" fontId="1" numFmtId="0" xfId="0" applyAlignment="1" applyFont="1">
      <alignment horizontal="left" shrinkToFit="0" vertical="center" wrapText="1"/>
    </xf>
    <xf borderId="0" fillId="0" fontId="3" numFmtId="49" xfId="0" applyFont="1" applyNumberFormat="1"/>
    <xf borderId="0" fillId="0" fontId="4" numFmtId="1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right" vertical="center"/>
    </xf>
    <xf borderId="8" fillId="0" fontId="2" numFmtId="0" xfId="0" applyBorder="1" applyFont="1"/>
    <xf borderId="9" fillId="0" fontId="1" numFmtId="0" xfId="0" applyAlignment="1" applyBorder="1" applyFont="1">
      <alignment horizontal="center" shrinkToFit="0" textRotation="9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0" fontId="1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0" fillId="0" fontId="7" numFmtId="1" xfId="0" applyFont="1" applyNumberForma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0" fillId="0" fontId="3" numFmtId="0" xfId="0" applyAlignment="1" applyBorder="1" applyFont="1">
      <alignment horizontal="center" shrinkToFit="0" vertical="center" wrapText="1"/>
    </xf>
    <xf borderId="0" fillId="0" fontId="9" numFmtId="10" xfId="0" applyFont="1" applyNumberFormat="1"/>
    <xf borderId="19" fillId="0" fontId="2" numFmtId="0" xfId="0" applyBorder="1" applyFont="1"/>
    <xf borderId="20" fillId="0" fontId="1" numFmtId="0" xfId="0" applyAlignment="1" applyBorder="1" applyFont="1">
      <alignment horizontal="center" shrinkToFit="0" textRotation="90" vertical="center" wrapText="1"/>
    </xf>
    <xf borderId="20" fillId="0" fontId="1" numFmtId="0" xfId="0" applyAlignment="1" applyBorder="1" applyFont="1">
      <alignment horizontal="center" shrinkToFit="0" wrapText="1"/>
    </xf>
    <xf borderId="21" fillId="4" fontId="1" numFmtId="0" xfId="0" applyAlignment="1" applyBorder="1" applyFill="1" applyFont="1">
      <alignment horizontal="left" shrinkToFit="0" vertical="center" wrapText="1"/>
    </xf>
    <xf borderId="21" fillId="4" fontId="1" numFmtId="0" xfId="0" applyAlignment="1" applyBorder="1" applyFont="1">
      <alignment shrinkToFit="0" wrapText="1"/>
    </xf>
    <xf borderId="22" fillId="4" fontId="1" numFmtId="49" xfId="0" applyAlignment="1" applyBorder="1" applyFont="1" applyNumberFormat="1">
      <alignment horizontal="center" shrinkToFit="0" vertical="center" wrapText="1"/>
    </xf>
    <xf borderId="23" fillId="4" fontId="1" numFmtId="0" xfId="0" applyAlignment="1" applyBorder="1" applyFont="1">
      <alignment horizontal="center" shrinkToFit="0" vertical="center" wrapText="1"/>
    </xf>
    <xf borderId="23" fillId="4" fontId="1" numFmtId="49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20" fillId="4" fontId="1" numFmtId="0" xfId="0" applyAlignment="1" applyBorder="1" applyFont="1">
      <alignment horizontal="left" shrinkToFit="0" vertical="center" wrapText="1"/>
    </xf>
    <xf borderId="20" fillId="4" fontId="10" numFmtId="0" xfId="0" applyAlignment="1" applyBorder="1" applyFont="1">
      <alignment vertical="center"/>
    </xf>
    <xf borderId="22" fillId="4" fontId="1" numFmtId="0" xfId="0" applyAlignment="1" applyBorder="1" applyFont="1">
      <alignment horizontal="center" shrinkToFit="0" vertical="center" wrapText="1"/>
    </xf>
    <xf borderId="20" fillId="4" fontId="1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left" shrinkToFit="0" vertical="top" wrapText="1"/>
    </xf>
    <xf borderId="19" fillId="0" fontId="3" numFmtId="0" xfId="0" applyAlignment="1" applyBorder="1" applyFont="1">
      <alignment shrinkToFit="0" vertical="top" wrapText="1"/>
    </xf>
    <xf borderId="20" fillId="0" fontId="11" numFmtId="49" xfId="0" applyAlignment="1" applyBorder="1" applyFont="1" applyNumberFormat="1">
      <alignment horizontal="center" shrinkToFit="0" wrapText="1"/>
    </xf>
    <xf borderId="20" fillId="0" fontId="1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20" fillId="5" fontId="3" numFmtId="0" xfId="0" applyAlignment="1" applyBorder="1" applyFill="1" applyFont="1">
      <alignment horizontal="center" vertical="center"/>
    </xf>
    <xf borderId="20" fillId="6" fontId="12" numFmtId="0" xfId="0" applyAlignment="1" applyBorder="1" applyFill="1" applyFont="1">
      <alignment horizontal="center"/>
    </xf>
    <xf borderId="20" fillId="7" fontId="12" numFmtId="0" xfId="0" applyAlignment="1" applyBorder="1" applyFill="1" applyFont="1">
      <alignment horizontal="center" shrinkToFit="0" vertical="center" wrapText="1"/>
    </xf>
    <xf borderId="20" fillId="0" fontId="3" numFmtId="0" xfId="0" applyAlignment="1" applyBorder="1" applyFont="1">
      <alignment shrinkToFit="0" vertical="top" wrapText="1"/>
    </xf>
    <xf borderId="20" fillId="0" fontId="3" numFmtId="49" xfId="0" applyAlignment="1" applyBorder="1" applyFont="1" applyNumberFormat="1">
      <alignment horizontal="center" shrinkToFit="0" wrapText="1"/>
    </xf>
    <xf borderId="20" fillId="0" fontId="13" numFmtId="0" xfId="0" applyAlignment="1" applyBorder="1" applyFont="1">
      <alignment shrinkToFit="0" vertical="top" wrapText="1"/>
    </xf>
    <xf borderId="20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20" fillId="8" fontId="12" numFmtId="0" xfId="0" applyAlignment="1" applyBorder="1" applyFill="1" applyFont="1">
      <alignment horizontal="center" vertical="center"/>
    </xf>
    <xf borderId="20" fillId="0" fontId="3" numFmtId="49" xfId="0" applyAlignment="1" applyBorder="1" applyFont="1" applyNumberFormat="1">
      <alignment horizontal="center" shrinkToFit="0" vertical="center" wrapText="1"/>
    </xf>
    <xf borderId="20" fillId="0" fontId="1" numFmtId="0" xfId="0" applyAlignment="1" applyBorder="1" applyFont="1">
      <alignment horizontal="center" vertical="center"/>
    </xf>
    <xf borderId="20" fillId="6" fontId="12" numFmtId="0" xfId="0" applyAlignment="1" applyBorder="1" applyFont="1">
      <alignment horizontal="center" vertical="center"/>
    </xf>
    <xf borderId="9" fillId="0" fontId="3" numFmtId="0" xfId="0" applyAlignment="1" applyBorder="1" applyFont="1">
      <alignment shrinkToFit="0" vertical="top" wrapText="1"/>
    </xf>
    <xf borderId="24" fillId="9" fontId="1" numFmtId="0" xfId="0" applyAlignment="1" applyBorder="1" applyFill="1" applyFont="1">
      <alignment horizontal="left" shrinkToFit="0" vertical="center" wrapText="1"/>
    </xf>
    <xf borderId="25" fillId="9" fontId="10" numFmtId="0" xfId="0" applyAlignment="1" applyBorder="1" applyFont="1">
      <alignment shrinkToFit="0" wrapText="1"/>
    </xf>
    <xf borderId="26" fillId="9" fontId="1" numFmtId="49" xfId="0" applyAlignment="1" applyBorder="1" applyFont="1" applyNumberFormat="1">
      <alignment horizontal="center" shrinkToFit="0" vertical="center" wrapText="1"/>
    </xf>
    <xf borderId="27" fillId="9" fontId="1" numFmtId="0" xfId="0" applyAlignment="1" applyBorder="1" applyFont="1">
      <alignment horizontal="center" shrinkToFit="0" vertical="center" wrapText="1"/>
    </xf>
    <xf borderId="26" fillId="9" fontId="1" numFmtId="0" xfId="0" applyAlignment="1" applyBorder="1" applyFont="1">
      <alignment horizontal="center" shrinkToFit="0" vertical="center" wrapText="1"/>
    </xf>
    <xf borderId="28" fillId="9" fontId="1" numFmtId="0" xfId="0" applyAlignment="1" applyBorder="1" applyFont="1">
      <alignment horizontal="center" shrinkToFit="0" vertical="center" wrapText="1"/>
    </xf>
    <xf borderId="29" fillId="0" fontId="3" numFmtId="0" xfId="0" applyAlignment="1" applyBorder="1" applyFont="1">
      <alignment horizontal="left" shrinkToFit="0" vertical="center" wrapText="1"/>
    </xf>
    <xf borderId="30" fillId="0" fontId="3" numFmtId="0" xfId="0" applyBorder="1" applyFont="1"/>
    <xf borderId="31" fillId="2" fontId="3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shrinkToFit="0" vertical="center" wrapText="1"/>
    </xf>
    <xf borderId="20" fillId="0" fontId="9" numFmtId="0" xfId="0" applyBorder="1" applyFont="1"/>
    <xf borderId="20" fillId="0" fontId="3" numFmtId="0" xfId="0" applyAlignment="1" applyBorder="1" applyFont="1">
      <alignment horizontal="center"/>
    </xf>
    <xf borderId="20" fillId="0" fontId="6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vertical="center"/>
    </xf>
    <xf borderId="20" fillId="0" fontId="14" numFmtId="0" xfId="0" applyAlignment="1" applyBorder="1" applyFont="1">
      <alignment vertical="center"/>
    </xf>
    <xf borderId="12" fillId="0" fontId="3" numFmtId="0" xfId="0" applyAlignment="1" applyBorder="1" applyFont="1">
      <alignment horizontal="center"/>
    </xf>
    <xf borderId="32" fillId="0" fontId="3" numFmtId="0" xfId="0" applyAlignment="1" applyBorder="1" applyFont="1">
      <alignment horizontal="left" vertical="center"/>
    </xf>
    <xf borderId="19" fillId="0" fontId="3" numFmtId="49" xfId="0" applyAlignment="1" applyBorder="1" applyFont="1" applyNumberFormat="1">
      <alignment horizontal="center" shrinkToFit="0" vertical="center" wrapText="1"/>
    </xf>
    <xf borderId="20" fillId="0" fontId="3" numFmtId="1" xfId="0" applyAlignment="1" applyBorder="1" applyFont="1" applyNumberFormat="1">
      <alignment horizontal="center" shrinkToFit="0" vertical="center" wrapText="1"/>
    </xf>
    <xf borderId="12" fillId="0" fontId="3" numFmtId="1" xfId="0" applyAlignment="1" applyBorder="1" applyFont="1" applyNumberFormat="1">
      <alignment horizontal="center" shrinkToFit="0" vertical="center" wrapText="1"/>
    </xf>
    <xf borderId="19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33" fillId="6" fontId="12" numFmtId="0" xfId="0" applyAlignment="1" applyBorder="1" applyFont="1">
      <alignment horizontal="center" vertical="center"/>
    </xf>
    <xf borderId="0" fillId="0" fontId="1" numFmtId="1" xfId="0" applyAlignment="1" applyFont="1" applyNumberFormat="1">
      <alignment horizontal="center" shrinkToFit="0" vertical="center" wrapText="1"/>
    </xf>
    <xf borderId="25" fillId="9" fontId="1" numFmtId="0" xfId="0" applyAlignment="1" applyBorder="1" applyFont="1">
      <alignment horizontal="left" shrinkToFit="0" vertical="center" wrapText="1"/>
    </xf>
    <xf borderId="34" fillId="9" fontId="1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left" shrinkToFit="0" vertical="center" wrapText="1"/>
    </xf>
    <xf borderId="20" fillId="0" fontId="3" numFmtId="0" xfId="0" applyAlignment="1" applyBorder="1" applyFont="1">
      <alignment horizontal="left" shrinkToFit="0" vertical="center" wrapText="1"/>
    </xf>
    <xf borderId="16" fillId="0" fontId="3" numFmtId="0" xfId="0" applyAlignment="1" applyBorder="1" applyFont="1">
      <alignment horizontal="center" shrinkToFit="0" vertical="center" wrapText="1"/>
    </xf>
    <xf borderId="35" fillId="0" fontId="3" numFmtId="0" xfId="0" applyAlignment="1" applyBorder="1" applyFont="1">
      <alignment horizontal="center" vertical="center"/>
    </xf>
    <xf borderId="20" fillId="0" fontId="3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shrinkToFit="0" vertical="center" wrapText="1"/>
    </xf>
    <xf borderId="36" fillId="6" fontId="12" numFmtId="0" xfId="0" applyAlignment="1" applyBorder="1" applyFon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20" fillId="0" fontId="15" numFmtId="0" xfId="0" applyAlignment="1" applyBorder="1" applyFont="1">
      <alignment horizontal="right" shrinkToFit="0" vertical="center" wrapText="1"/>
    </xf>
    <xf borderId="11" fillId="0" fontId="3" numFmtId="49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20" fillId="0" fontId="9" numFmtId="0" xfId="0" applyAlignment="1" applyBorder="1" applyFont="1">
      <alignment vertical="center"/>
    </xf>
    <xf borderId="10" fillId="0" fontId="15" numFmtId="0" xfId="0" applyAlignment="1" applyBorder="1" applyFont="1">
      <alignment horizontal="right" shrinkToFit="0" vertical="center" wrapText="1"/>
    </xf>
    <xf borderId="10" fillId="0" fontId="3" numFmtId="49" xfId="0" applyAlignment="1" applyBorder="1" applyFont="1" applyNumberFormat="1">
      <alignment horizontal="center" shrinkToFit="0" vertical="center" wrapText="1"/>
    </xf>
    <xf borderId="10" fillId="0" fontId="3" numFmtId="0" xfId="0" applyAlignment="1" applyBorder="1" applyFont="1">
      <alignment horizontal="center" vertical="center"/>
    </xf>
    <xf borderId="20" fillId="0" fontId="15" numFmtId="0" xfId="0" applyAlignment="1" applyBorder="1" applyFont="1">
      <alignment horizontal="center" shrinkToFit="0" vertical="center" wrapText="1"/>
    </xf>
    <xf borderId="10" fillId="0" fontId="15" numFmtId="0" xfId="0" applyAlignment="1" applyBorder="1" applyFont="1">
      <alignment horizontal="right" vertical="center"/>
    </xf>
    <xf borderId="12" fillId="0" fontId="15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left" vertical="center"/>
    </xf>
    <xf borderId="20" fillId="4" fontId="1" numFmtId="0" xfId="0" applyAlignment="1" applyBorder="1" applyFont="1">
      <alignment vertical="top"/>
    </xf>
    <xf borderId="20" fillId="4" fontId="1" numFmtId="0" xfId="0" applyAlignment="1" applyBorder="1" applyFont="1">
      <alignment shrinkToFit="0" wrapText="1"/>
    </xf>
    <xf borderId="20" fillId="9" fontId="1" numFmtId="0" xfId="0" applyAlignment="1" applyBorder="1" applyFont="1">
      <alignment horizontal="center" vertical="center"/>
    </xf>
    <xf borderId="37" fillId="9" fontId="16" numFmtId="0" xfId="0" applyAlignment="1" applyBorder="1" applyFont="1">
      <alignment horizontal="center"/>
    </xf>
    <xf borderId="0" fillId="0" fontId="9" numFmtId="0" xfId="0" applyAlignment="1" applyFont="1">
      <alignment horizontal="center" vertical="center"/>
    </xf>
    <xf borderId="38" fillId="0" fontId="3" numFmtId="0" xfId="0" applyAlignment="1" applyBorder="1" applyFont="1">
      <alignment vertical="center"/>
    </xf>
    <xf borderId="20" fillId="0" fontId="3" numFmtId="0" xfId="0" applyAlignment="1" applyBorder="1" applyFont="1">
      <alignment vertical="center"/>
    </xf>
    <xf borderId="19" fillId="0" fontId="3" numFmtId="0" xfId="0" applyAlignment="1" applyBorder="1" applyFont="1">
      <alignment horizontal="center"/>
    </xf>
    <xf borderId="20" fillId="10" fontId="1" numFmtId="0" xfId="0" applyAlignment="1" applyBorder="1" applyFill="1" applyFont="1">
      <alignment horizontal="center" vertical="center"/>
    </xf>
    <xf borderId="39" fillId="0" fontId="3" numFmtId="0" xfId="0" applyAlignment="1" applyBorder="1" applyFont="1">
      <alignment vertical="center"/>
    </xf>
    <xf borderId="20" fillId="0" fontId="3" numFmtId="0" xfId="0" applyAlignment="1" applyBorder="1" applyFont="1">
      <alignment shrinkToFit="0" vertical="center" wrapText="1"/>
    </xf>
    <xf borderId="12" fillId="0" fontId="3" numFmtId="49" xfId="0" applyAlignment="1" applyBorder="1" applyFont="1" applyNumberFormat="1">
      <alignment horizontal="center" shrinkToFit="0" vertical="center" wrapText="1"/>
    </xf>
    <xf borderId="20" fillId="0" fontId="3" numFmtId="0" xfId="0" applyAlignment="1" applyBorder="1" applyFont="1">
      <alignment horizontal="center" readingOrder="0" vertical="center"/>
    </xf>
    <xf borderId="20" fillId="0" fontId="3" numFmtId="0" xfId="0" applyAlignment="1" applyBorder="1" applyFont="1">
      <alignment horizontal="center" readingOrder="0" shrinkToFit="0" vertical="center" wrapText="1"/>
    </xf>
    <xf borderId="9" fillId="0" fontId="3" numFmtId="0" xfId="0" applyAlignment="1" applyBorder="1" applyFont="1">
      <alignment shrinkToFit="0" vertical="center" wrapText="1"/>
    </xf>
    <xf borderId="20" fillId="11" fontId="1" numFmtId="0" xfId="0" applyAlignment="1" applyBorder="1" applyFill="1" applyFont="1">
      <alignment horizontal="center" vertical="center"/>
    </xf>
    <xf borderId="40" fillId="4" fontId="1" numFmtId="0" xfId="0" applyAlignment="1" applyBorder="1" applyFont="1">
      <alignment vertical="top"/>
    </xf>
    <xf borderId="20" fillId="4" fontId="1" numFmtId="0" xfId="0" applyAlignment="1" applyBorder="1" applyFont="1">
      <alignment shrinkToFit="0" vertical="top" wrapText="1"/>
    </xf>
    <xf borderId="22" fillId="4" fontId="1" numFmtId="1" xfId="0" applyAlignment="1" applyBorder="1" applyFont="1" applyNumberFormat="1">
      <alignment horizontal="center" shrinkToFit="0" vertical="center" wrapText="1"/>
    </xf>
    <xf borderId="37" fillId="9" fontId="16" numFmtId="1" xfId="0" applyAlignment="1" applyBorder="1" applyFont="1" applyNumberFormat="1">
      <alignment horizontal="center"/>
    </xf>
    <xf borderId="0" fillId="0" fontId="9" numFmtId="1" xfId="0" applyAlignment="1" applyFont="1" applyNumberFormat="1">
      <alignment horizontal="center" vertical="center"/>
    </xf>
    <xf borderId="12" fillId="0" fontId="3" numFmtId="49" xfId="0" applyAlignment="1" applyBorder="1" applyFont="1" applyNumberFormat="1">
      <alignment horizontal="center" shrinkToFit="0" wrapText="1"/>
    </xf>
    <xf borderId="20" fillId="0" fontId="17" numFmtId="0" xfId="0" applyBorder="1" applyFont="1"/>
    <xf borderId="20" fillId="2" fontId="1" numFmtId="0" xfId="0" applyAlignment="1" applyBorder="1" applyFont="1">
      <alignment horizontal="center" vertical="center"/>
    </xf>
    <xf borderId="20" fillId="2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left" shrinkToFit="0" wrapText="1"/>
    </xf>
    <xf borderId="20" fillId="9" fontId="1" numFmtId="0" xfId="0" applyAlignment="1" applyBorder="1" applyFont="1">
      <alignment horizontal="left" vertical="center"/>
    </xf>
    <xf borderId="20" fillId="4" fontId="1" numFmtId="0" xfId="0" applyAlignment="1" applyBorder="1" applyFont="1">
      <alignment shrinkToFit="0" vertical="center" wrapText="1"/>
    </xf>
    <xf borderId="22" fillId="9" fontId="1" numFmtId="49" xfId="0" applyAlignment="1" applyBorder="1" applyFont="1" applyNumberFormat="1">
      <alignment horizontal="center" vertical="center"/>
    </xf>
    <xf borderId="20" fillId="0" fontId="3" numFmtId="0" xfId="0" applyAlignment="1" applyBorder="1" applyFont="1">
      <alignment vertical="top"/>
    </xf>
    <xf borderId="20" fillId="5" fontId="3" numFmtId="0" xfId="0" applyAlignment="1" applyBorder="1" applyFont="1">
      <alignment horizontal="left" shrinkToFit="0" wrapText="1"/>
    </xf>
    <xf borderId="20" fillId="2" fontId="3" numFmtId="0" xfId="0" applyAlignment="1" applyBorder="1" applyFont="1">
      <alignment horizontal="left" shrinkToFit="0" wrapText="1"/>
    </xf>
    <xf borderId="0" fillId="0" fontId="18" numFmtId="0" xfId="0" applyFont="1"/>
    <xf borderId="20" fillId="0" fontId="3" numFmtId="0" xfId="0" applyAlignment="1" applyBorder="1" applyFont="1">
      <alignment horizontal="left" shrinkToFit="0" wrapText="1"/>
    </xf>
    <xf borderId="20" fillId="2" fontId="9" numFmtId="0" xfId="0" applyBorder="1" applyFont="1"/>
    <xf borderId="20" fillId="0" fontId="3" numFmtId="0" xfId="0" applyAlignment="1" applyBorder="1" applyFont="1">
      <alignment shrinkToFit="0" wrapText="1"/>
    </xf>
    <xf borderId="20" fillId="0" fontId="19" numFmtId="0" xfId="0" applyAlignment="1" applyBorder="1" applyFont="1">
      <alignment horizontal="center" vertical="center"/>
    </xf>
    <xf borderId="20" fillId="0" fontId="3" numFmtId="0" xfId="0" applyAlignment="1" applyBorder="1" applyFont="1">
      <alignment horizontal="left" shrinkToFit="0" vertical="top" wrapText="1"/>
    </xf>
    <xf borderId="12" fillId="0" fontId="3" numFmtId="49" xfId="0" applyAlignment="1" applyBorder="1" applyFont="1" applyNumberFormat="1">
      <alignment horizontal="center" vertical="center"/>
    </xf>
    <xf borderId="19" fillId="0" fontId="1" numFmtId="0" xfId="0" applyAlignment="1" applyBorder="1" applyFont="1">
      <alignment horizontal="center"/>
    </xf>
    <xf borderId="20" fillId="0" fontId="3" numFmtId="0" xfId="0" applyAlignment="1" applyBorder="1" applyFont="1">
      <alignment readingOrder="0" shrinkToFit="0" vertical="center" wrapText="1"/>
    </xf>
    <xf borderId="20" fillId="10" fontId="1" numFmtId="0" xfId="0" applyAlignment="1" applyBorder="1" applyFont="1">
      <alignment horizontal="center" readingOrder="0" vertical="center"/>
    </xf>
    <xf borderId="20" fillId="0" fontId="3" numFmtId="49" xfId="0" applyAlignment="1" applyBorder="1" applyFont="1" applyNumberFormat="1">
      <alignment horizontal="center" vertical="center"/>
    </xf>
    <xf borderId="20" fillId="9" fontId="1" numFmtId="0" xfId="0" applyBorder="1" applyFont="1"/>
    <xf borderId="20" fillId="9" fontId="1" numFmtId="0" xfId="0" applyAlignment="1" applyBorder="1" applyFont="1">
      <alignment shrinkToFit="0" vertical="center" wrapText="1"/>
    </xf>
    <xf borderId="20" fillId="9" fontId="1" numFmtId="49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21" fillId="9" fontId="1" numFmtId="0" xfId="0" applyAlignment="1" applyBorder="1" applyFont="1">
      <alignment horizontal="center" vertical="center"/>
    </xf>
    <xf borderId="20" fillId="9" fontId="1" numFmtId="49" xfId="0" applyAlignment="1" applyBorder="1" applyFont="1" applyNumberFormat="1">
      <alignment horizontal="center" readingOrder="0" vertical="center"/>
    </xf>
    <xf borderId="21" fillId="9" fontId="1" numFmtId="0" xfId="0" applyAlignment="1" applyBorder="1" applyFont="1">
      <alignment horizontal="left" vertical="center"/>
    </xf>
    <xf borderId="21" fillId="9" fontId="1" numFmtId="0" xfId="0" applyAlignment="1" applyBorder="1" applyFont="1">
      <alignment shrinkToFit="0" vertical="center" wrapText="1"/>
    </xf>
    <xf borderId="21" fillId="9" fontId="1" numFmtId="49" xfId="0" applyAlignment="1" applyBorder="1" applyFont="1" applyNumberFormat="1">
      <alignment horizontal="center" readingOrder="0" vertical="center"/>
    </xf>
    <xf borderId="3" fillId="2" fontId="9" numFmtId="0" xfId="0" applyBorder="1" applyFont="1"/>
    <xf borderId="20" fillId="2" fontId="13" numFmtId="0" xfId="0" applyAlignment="1" applyBorder="1" applyFont="1">
      <alignment shrinkToFit="0" vertical="top" wrapText="1"/>
    </xf>
    <xf borderId="20" fillId="0" fontId="3" numFmtId="49" xfId="0" applyAlignment="1" applyBorder="1" applyFont="1" applyNumberFormat="1">
      <alignment horizontal="center" readingOrder="0" shrinkToFit="0" wrapText="1"/>
    </xf>
    <xf borderId="21" fillId="5" fontId="3" numFmtId="0" xfId="0" applyAlignment="1" applyBorder="1" applyFont="1">
      <alignment horizontal="center" vertical="center"/>
    </xf>
    <xf borderId="20" fillId="7" fontId="20" numFmtId="0" xfId="0" applyAlignment="1" applyBorder="1" applyFont="1">
      <alignment horizontal="center" readingOrder="0" shrinkToFit="0" vertical="center" wrapText="1"/>
    </xf>
    <xf borderId="20" fillId="0" fontId="17" numFmtId="0" xfId="0" applyAlignment="1" applyBorder="1" applyFont="1">
      <alignment horizontal="center" vertical="center"/>
    </xf>
    <xf borderId="20" fillId="2" fontId="3" numFmtId="0" xfId="0" applyAlignment="1" applyBorder="1" applyFont="1">
      <alignment horizontal="left" shrinkToFit="0" vertical="top" wrapText="1"/>
    </xf>
    <xf borderId="20" fillId="2" fontId="3" numFmtId="49" xfId="0" applyAlignment="1" applyBorder="1" applyFont="1" applyNumberFormat="1">
      <alignment horizontal="center" shrinkToFit="0" vertical="center" wrapText="1"/>
    </xf>
    <xf borderId="20" fillId="2" fontId="3" numFmtId="0" xfId="0" applyAlignment="1" applyBorder="1" applyFont="1">
      <alignment horizontal="center" shrinkToFit="0" vertical="center" wrapText="1"/>
    </xf>
    <xf borderId="20" fillId="5" fontId="13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center" readingOrder="0" vertical="center"/>
    </xf>
    <xf borderId="20" fillId="0" fontId="13" numFmtId="0" xfId="0" applyAlignment="1" applyBorder="1" applyFont="1">
      <alignment horizontal="center" vertical="center"/>
    </xf>
    <xf borderId="20" fillId="0" fontId="13" numFmtId="0" xfId="0" applyAlignment="1" applyBorder="1" applyFont="1">
      <alignment horizontal="center"/>
    </xf>
    <xf borderId="20" fillId="2" fontId="3" numFmtId="0" xfId="0" applyAlignment="1" applyBorder="1" applyFont="1">
      <alignment horizontal="left" vertical="top"/>
    </xf>
    <xf borderId="20" fillId="0" fontId="13" numFmtId="49" xfId="0" applyAlignment="1" applyBorder="1" applyFont="1" applyNumberFormat="1">
      <alignment horizontal="center" readingOrder="0" vertical="center"/>
    </xf>
    <xf borderId="0" fillId="0" fontId="3" numFmtId="0" xfId="0" applyAlignment="1" applyFont="1">
      <alignment horizontal="center" shrinkToFit="0" vertical="center" wrapText="1"/>
    </xf>
    <xf borderId="20" fillId="0" fontId="3" numFmtId="0" xfId="0" applyAlignment="1" applyBorder="1" applyFont="1">
      <alignment horizontal="left" vertical="top"/>
    </xf>
    <xf borderId="20" fillId="0" fontId="13" numFmtId="49" xfId="0" applyAlignment="1" applyBorder="1" applyFont="1" applyNumberFormat="1">
      <alignment horizontal="center" vertical="center"/>
    </xf>
    <xf borderId="20" fillId="0" fontId="1" numFmtId="0" xfId="0" applyAlignment="1" applyBorder="1" applyFont="1">
      <alignment horizontal="left" vertical="top"/>
    </xf>
    <xf borderId="20" fillId="0" fontId="3" numFmtId="0" xfId="0" applyBorder="1" applyFont="1"/>
    <xf borderId="20" fillId="0" fontId="11" numFmtId="0" xfId="0" applyAlignment="1" applyBorder="1" applyFont="1">
      <alignment horizontal="center"/>
    </xf>
    <xf borderId="9" fillId="0" fontId="3" numFmtId="49" xfId="0" applyAlignment="1" applyBorder="1" applyFont="1" applyNumberFormat="1">
      <alignment horizontal="center" vertical="center"/>
    </xf>
    <xf borderId="20" fillId="2" fontId="3" numFmtId="0" xfId="0" applyAlignment="1" applyBorder="1" applyFont="1">
      <alignment horizontal="center" vertical="center"/>
    </xf>
    <xf borderId="20" fillId="12" fontId="12" numFmtId="0" xfId="0" applyAlignment="1" applyBorder="1" applyFill="1" applyFont="1">
      <alignment horizontal="center" vertical="center"/>
    </xf>
    <xf borderId="20" fillId="7" fontId="12" numFmtId="0" xfId="0" applyAlignment="1" applyBorder="1" applyFont="1">
      <alignment horizontal="center" vertical="center"/>
    </xf>
    <xf borderId="20" fillId="9" fontId="1" numFmtId="0" xfId="0" applyAlignment="1" applyBorder="1" applyFont="1">
      <alignment shrinkToFit="0" wrapText="1"/>
    </xf>
    <xf borderId="18" fillId="0" fontId="3" numFmtId="0" xfId="0" applyAlignment="1" applyBorder="1" applyFont="1">
      <alignment horizontal="center" vertical="center"/>
    </xf>
    <xf borderId="20" fillId="0" fontId="15" numFmtId="0" xfId="0" applyAlignment="1" applyBorder="1" applyFont="1">
      <alignment horizontal="center" vertical="center"/>
    </xf>
    <xf borderId="20" fillId="0" fontId="10" numFmtId="0" xfId="0" applyAlignment="1" applyBorder="1" applyFont="1">
      <alignment horizontal="center" shrinkToFit="0" vertical="center" wrapText="1"/>
    </xf>
    <xf borderId="12" fillId="0" fontId="13" numFmtId="49" xfId="0" applyAlignment="1" applyBorder="1" applyFont="1" applyNumberFormat="1">
      <alignment horizontal="center" vertical="center"/>
    </xf>
    <xf borderId="20" fillId="0" fontId="1" numFmtId="0" xfId="0" applyBorder="1" applyFont="1"/>
    <xf borderId="20" fillId="2" fontId="3" numFmtId="0" xfId="0" applyAlignment="1" applyBorder="1" applyFont="1">
      <alignment shrinkToFit="0" wrapText="1"/>
    </xf>
    <xf borderId="20" fillId="9" fontId="1" numFmtId="0" xfId="0" applyAlignment="1" applyBorder="1" applyFont="1">
      <alignment horizontal="left" shrinkToFit="0" vertical="center" wrapText="1"/>
    </xf>
    <xf quotePrefix="1" borderId="20" fillId="9" fontId="1" numFmtId="0" xfId="0" applyAlignment="1" applyBorder="1" applyFont="1">
      <alignment horizontal="center" shrinkToFit="0" vertical="center" wrapText="1"/>
    </xf>
    <xf borderId="20" fillId="0" fontId="10" numFmtId="0" xfId="0" applyAlignment="1" applyBorder="1" applyFont="1">
      <alignment horizontal="center" vertical="center"/>
    </xf>
    <xf borderId="20" fillId="0" fontId="12" numFmtId="0" xfId="0" applyAlignment="1" applyBorder="1" applyFont="1">
      <alignment horizontal="center" shrinkToFit="0" vertical="center" wrapText="1"/>
    </xf>
    <xf borderId="20" fillId="13" fontId="3" numFmtId="0" xfId="0" applyBorder="1" applyFill="1" applyFont="1"/>
    <xf borderId="20" fillId="13" fontId="1" numFmtId="0" xfId="0" applyAlignment="1" applyBorder="1" applyFont="1">
      <alignment shrinkToFit="0" vertical="center" wrapText="1"/>
    </xf>
    <xf borderId="20" fillId="3" fontId="1" numFmtId="49" xfId="0" applyAlignment="1" applyBorder="1" applyFont="1" applyNumberFormat="1">
      <alignment horizontal="center" readingOrder="0" vertical="center"/>
    </xf>
    <xf borderId="20" fillId="9" fontId="1" numFmtId="1" xfId="0" applyAlignment="1" applyBorder="1" applyFont="1" applyNumberFormat="1">
      <alignment horizontal="center" vertical="center"/>
    </xf>
    <xf borderId="20" fillId="0" fontId="10" numFmtId="0" xfId="0" applyAlignment="1" applyBorder="1" applyFont="1">
      <alignment horizontal="right" shrinkToFit="0" vertical="center" wrapText="1"/>
    </xf>
    <xf borderId="20" fillId="0" fontId="1" numFmtId="49" xfId="0" applyAlignment="1" applyBorder="1" applyFont="1" applyNumberFormat="1">
      <alignment horizontal="center" vertical="center"/>
    </xf>
    <xf borderId="20" fillId="0" fontId="3" numFmtId="1" xfId="0" applyAlignment="1" applyBorder="1" applyFont="1" applyNumberFormat="1">
      <alignment horizontal="center" vertical="center"/>
    </xf>
    <xf borderId="20" fillId="0" fontId="1" numFmtId="1" xfId="0" applyAlignment="1" applyBorder="1" applyFont="1" applyNumberFormat="1">
      <alignment horizontal="center" vertical="center"/>
    </xf>
    <xf borderId="3" fillId="9" fontId="1" numFmtId="0" xfId="0" applyAlignment="1" applyBorder="1" applyFont="1">
      <alignment horizontal="center" vertical="center"/>
    </xf>
    <xf borderId="20" fillId="0" fontId="13" numFmtId="0" xfId="0" applyAlignment="1" applyBorder="1" applyFont="1">
      <alignment vertical="center"/>
    </xf>
    <xf borderId="20" fillId="0" fontId="10" numFmtId="0" xfId="0" applyAlignment="1" applyBorder="1" applyFont="1">
      <alignment horizontal="right" shrinkToFit="0" vertical="top" wrapText="1"/>
    </xf>
    <xf borderId="20" fillId="0" fontId="19" numFmtId="49" xfId="0" applyAlignment="1" applyBorder="1" applyFont="1" applyNumberFormat="1">
      <alignment horizontal="center" vertical="center"/>
    </xf>
    <xf borderId="20" fillId="0" fontId="19" numFmtId="0" xfId="0" applyAlignment="1" applyBorder="1" applyFont="1">
      <alignment horizontal="center"/>
    </xf>
    <xf borderId="20" fillId="0" fontId="1" numFmtId="1" xfId="0" applyAlignment="1" applyBorder="1" applyFont="1" applyNumberFormat="1">
      <alignment horizontal="center"/>
    </xf>
    <xf borderId="20" fillId="13" fontId="21" numFmtId="0" xfId="0" applyAlignment="1" applyBorder="1" applyFont="1">
      <alignment vertical="center"/>
    </xf>
    <xf borderId="20" fillId="13" fontId="1" numFmtId="0" xfId="0" applyAlignment="1" applyBorder="1" applyFont="1">
      <alignment horizontal="left" shrinkToFit="0" vertical="top" wrapText="1"/>
    </xf>
    <xf borderId="20" fillId="13" fontId="21" numFmtId="0" xfId="0" applyAlignment="1" applyBorder="1" applyFont="1">
      <alignment horizontal="center" vertical="center"/>
    </xf>
    <xf borderId="10" fillId="13" fontId="1" numFmtId="0" xfId="0" applyAlignment="1" applyBorder="1" applyFont="1">
      <alignment horizontal="right" shrinkToFit="0" vertical="center" wrapText="1"/>
    </xf>
    <xf borderId="20" fillId="13" fontId="21" numFmtId="49" xfId="0" applyAlignment="1" applyBorder="1" applyFont="1" applyNumberFormat="1">
      <alignment horizontal="center" vertical="center"/>
    </xf>
    <xf borderId="20" fillId="13" fontId="21" numFmtId="1" xfId="0" applyAlignment="1" applyBorder="1" applyFont="1" applyNumberFormat="1">
      <alignment horizontal="center" vertical="center"/>
    </xf>
    <xf borderId="13" fillId="0" fontId="22" numFmtId="0" xfId="0" applyAlignment="1" applyBorder="1" applyFont="1">
      <alignment horizontal="left" vertical="center"/>
    </xf>
    <xf borderId="10" fillId="0" fontId="3" numFmtId="0" xfId="0" applyAlignment="1" applyBorder="1" applyFont="1">
      <alignment horizontal="left" vertical="center"/>
    </xf>
    <xf borderId="35" fillId="0" fontId="23" numFmtId="1" xfId="0" applyAlignment="1" applyBorder="1" applyFont="1" applyNumberFormat="1">
      <alignment horizontal="center" vertical="center"/>
    </xf>
    <xf borderId="41" fillId="0" fontId="6" numFmtId="0" xfId="0" applyAlignment="1" applyBorder="1" applyFont="1">
      <alignment horizontal="left" vertical="center"/>
    </xf>
    <xf borderId="35" fillId="0" fontId="2" numFmtId="0" xfId="0" applyBorder="1" applyFont="1"/>
    <xf borderId="35" fillId="0" fontId="23" numFmtId="0" xfId="0" applyAlignment="1" applyBorder="1" applyFont="1">
      <alignment horizontal="center" vertical="center"/>
    </xf>
    <xf borderId="41" fillId="0" fontId="6" numFmtId="0" xfId="0" applyAlignment="1" applyBorder="1" applyFont="1">
      <alignment horizontal="left" shrinkToFit="0" vertical="top" wrapText="1"/>
    </xf>
    <xf borderId="41" fillId="0" fontId="6" numFmtId="0" xfId="0" applyAlignment="1" applyBorder="1" applyFont="1">
      <alignment horizontal="left" vertical="top"/>
    </xf>
    <xf borderId="0" fillId="0" fontId="9" numFmtId="0" xfId="0" applyAlignment="1" applyFont="1">
      <alignment shrinkToFit="0" wrapText="1"/>
    </xf>
    <xf borderId="0" fillId="0" fontId="9" numFmtId="49" xfId="0" applyFont="1" applyNumberFormat="1"/>
    <xf borderId="0" fillId="2" fontId="7" numFmtId="0" xfId="0" applyFont="1"/>
    <xf borderId="3" fillId="2" fontId="24" numFmtId="0" xfId="0" applyAlignment="1" applyBorder="1" applyFont="1">
      <alignment horizontal="center"/>
    </xf>
    <xf borderId="3" fillId="2" fontId="25" numFmtId="0" xfId="0" applyAlignment="1" applyBorder="1" applyFont="1">
      <alignment horizontal="center"/>
    </xf>
    <xf borderId="3" fillId="7" fontId="24" numFmtId="0" xfId="0" applyAlignment="1" applyBorder="1" applyFont="1">
      <alignment horizontal="center"/>
    </xf>
    <xf borderId="3" fillId="10" fontId="9" numFmtId="0" xfId="0" applyAlignment="1" applyBorder="1" applyFont="1">
      <alignment horizontal="center"/>
    </xf>
    <xf borderId="1" fillId="2" fontId="4" numFmtId="0" xfId="0" applyAlignment="1" applyBorder="1" applyFont="1">
      <alignment horizontal="center"/>
    </xf>
    <xf borderId="3" fillId="2" fontId="4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0" fillId="0" fontId="18" numFmtId="0" xfId="0" applyAlignment="1" applyFont="1">
      <alignment shrinkToFit="0" wrapText="1"/>
    </xf>
    <xf borderId="19" fillId="0" fontId="1" numFmtId="0" xfId="0" applyAlignment="1" applyBorder="1" applyFont="1">
      <alignment horizontal="center" shrinkToFit="0" vertical="center" wrapText="1"/>
    </xf>
    <xf borderId="20" fillId="0" fontId="16" numFmtId="0" xfId="0" applyAlignment="1" applyBorder="1" applyFont="1">
      <alignment horizontal="center" shrinkToFit="0" vertical="center" wrapText="1"/>
    </xf>
    <xf borderId="20" fillId="0" fontId="16" numFmtId="49" xfId="0" applyAlignment="1" applyBorder="1" applyFont="1" applyNumberFormat="1">
      <alignment horizontal="center" shrinkToFit="0" vertical="center" wrapText="1"/>
    </xf>
    <xf borderId="36" fillId="9" fontId="1" numFmtId="1" xfId="0" applyAlignment="1" applyBorder="1" applyFont="1" applyNumberFormat="1">
      <alignment horizontal="center" vertical="center"/>
    </xf>
    <xf borderId="20" fillId="9" fontId="1" numFmtId="0" xfId="0" applyAlignment="1" applyBorder="1" applyFont="1">
      <alignment horizontal="center"/>
    </xf>
    <xf borderId="36" fillId="9" fontId="1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shrinkToFit="0" wrapText="1"/>
    </xf>
    <xf borderId="17" fillId="0" fontId="1" numFmtId="0" xfId="0" applyAlignment="1" applyBorder="1" applyFont="1">
      <alignment horizontal="center" shrinkToFit="0" vertical="center" wrapText="1"/>
    </xf>
    <xf borderId="22" fillId="7" fontId="12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shrinkToFit="0" vertical="center" wrapText="1"/>
    </xf>
    <xf borderId="42" fillId="5" fontId="1" numFmtId="0" xfId="0" applyAlignment="1" applyBorder="1" applyFont="1">
      <alignment horizontal="center" shrinkToFit="0" vertical="center" wrapText="1"/>
    </xf>
    <xf borderId="22" fillId="10" fontId="1" numFmtId="0" xfId="0" applyAlignment="1" applyBorder="1" applyFont="1">
      <alignment horizontal="center" vertical="center"/>
    </xf>
    <xf borderId="22" fillId="4" fontId="3" numFmtId="0" xfId="0" applyAlignment="1" applyBorder="1" applyFont="1">
      <alignment horizontal="center" shrinkToFit="0" wrapText="1"/>
    </xf>
    <xf borderId="22" fillId="14" fontId="3" numFmtId="0" xfId="0" applyAlignment="1" applyBorder="1" applyFill="1" applyFont="1">
      <alignment horizontal="center" vertical="center"/>
    </xf>
    <xf borderId="22" fillId="4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wrapText="1"/>
    </xf>
    <xf borderId="19" fillId="0" fontId="1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center" shrinkToFit="0" vertical="center" wrapText="1"/>
    </xf>
    <xf borderId="41" fillId="0" fontId="1" numFmtId="0" xfId="0" applyAlignment="1" applyBorder="1" applyFont="1">
      <alignment horizontal="center" shrinkToFit="0" vertical="center" wrapText="1"/>
    </xf>
    <xf borderId="35" fillId="0" fontId="1" numFmtId="0" xfId="0" applyAlignment="1" applyBorder="1" applyFont="1">
      <alignment horizontal="center" shrinkToFit="0" vertical="center" wrapText="1"/>
    </xf>
    <xf borderId="43" fillId="0" fontId="3" numFmtId="0" xfId="0" applyAlignment="1" applyBorder="1" applyFont="1">
      <alignment vertical="center"/>
    </xf>
    <xf borderId="20" fillId="0" fontId="1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27.0"/>
    <col customWidth="1" min="3" max="3" width="7.86"/>
    <col customWidth="1" min="4" max="5" width="5.43"/>
    <col customWidth="1" min="6" max="6" width="6.0"/>
    <col customWidth="1" min="7" max="9" width="5.71"/>
    <col customWidth="1" min="10" max="10" width="6.14"/>
    <col customWidth="1" min="11" max="11" width="5.43"/>
    <col customWidth="1" min="12" max="12" width="4.29"/>
    <col customWidth="1" min="13" max="15" width="5.86"/>
    <col customWidth="1" min="16" max="17" width="5.29"/>
    <col customWidth="1" min="18" max="18" width="5.57"/>
    <col customWidth="1" min="19" max="19" width="5.29"/>
    <col customWidth="1" min="20" max="20" width="4.71"/>
    <col customWidth="1" min="21" max="21" width="5.29"/>
    <col customWidth="1" min="22" max="22" width="5.57"/>
    <col customWidth="1" min="23" max="24" width="5.0"/>
    <col customWidth="1" min="25" max="25" width="5.71"/>
    <col customWidth="1" min="26" max="26" width="6.0"/>
    <col customWidth="1" min="27" max="27" width="5.0"/>
    <col customWidth="1" min="28" max="28" width="6.29"/>
    <col customWidth="1" min="29" max="33" width="8.71"/>
  </cols>
  <sheetData>
    <row r="1">
      <c r="A1" s="1"/>
      <c r="B1" s="2"/>
      <c r="C1" s="3"/>
      <c r="D1" s="4"/>
      <c r="E1" s="5"/>
      <c r="F1" s="2"/>
      <c r="I1" s="6" t="s">
        <v>0</v>
      </c>
      <c r="J1" s="7"/>
      <c r="K1" s="7"/>
      <c r="L1" s="7"/>
      <c r="M1" s="8"/>
      <c r="N1" s="9"/>
      <c r="O1" s="9"/>
      <c r="S1" s="10"/>
      <c r="T1" s="10"/>
      <c r="Y1" s="11" t="s">
        <v>1</v>
      </c>
      <c r="AB1" s="11" t="s">
        <v>2</v>
      </c>
      <c r="AC1" s="11" t="s">
        <v>3</v>
      </c>
      <c r="AD1" s="11">
        <f>4464-216</f>
        <v>4248</v>
      </c>
    </row>
    <row r="2" ht="6.75" customHeight="1">
      <c r="A2" s="12"/>
      <c r="B2" s="12"/>
      <c r="C2" s="13"/>
      <c r="D2" s="14"/>
      <c r="E2" s="14"/>
      <c r="F2" s="14"/>
      <c r="I2" s="15"/>
      <c r="J2" s="15"/>
      <c r="K2" s="15"/>
      <c r="L2" s="15"/>
      <c r="M2" s="15"/>
      <c r="N2" s="15"/>
      <c r="O2" s="15"/>
      <c r="S2" s="10"/>
      <c r="T2" s="10"/>
    </row>
    <row r="3">
      <c r="A3" s="16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"/>
      <c r="Y3" s="11" t="s">
        <v>5</v>
      </c>
      <c r="Z3" s="11">
        <v>468.0</v>
      </c>
      <c r="AB3" s="11">
        <f>Z32</f>
        <v>0</v>
      </c>
    </row>
    <row r="4" ht="30.75" customHeight="1">
      <c r="A4" s="17" t="s">
        <v>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21.75" customHeight="1">
      <c r="A5" s="19" t="s">
        <v>7</v>
      </c>
      <c r="B5" s="20" t="s">
        <v>8</v>
      </c>
      <c r="C5" s="19" t="s">
        <v>9</v>
      </c>
      <c r="D5" s="21" t="s">
        <v>10</v>
      </c>
      <c r="E5" s="22"/>
      <c r="F5" s="22"/>
      <c r="G5" s="22"/>
      <c r="H5" s="22"/>
      <c r="I5" s="22"/>
      <c r="J5" s="22"/>
      <c r="K5" s="22"/>
      <c r="L5" s="22"/>
      <c r="M5" s="23"/>
      <c r="N5" s="24" t="s">
        <v>11</v>
      </c>
      <c r="O5" s="25"/>
      <c r="P5" s="25"/>
      <c r="Q5" s="25"/>
      <c r="R5" s="25"/>
      <c r="S5" s="25"/>
      <c r="T5" s="25"/>
      <c r="U5" s="26"/>
      <c r="Y5" s="11" t="s">
        <v>12</v>
      </c>
      <c r="Z5" s="11">
        <v>144.0</v>
      </c>
      <c r="AB5" s="27">
        <f>Z38</f>
        <v>214</v>
      </c>
    </row>
    <row r="6" ht="28.5" customHeight="1">
      <c r="A6" s="28"/>
      <c r="B6" s="28"/>
      <c r="C6" s="28"/>
      <c r="D6" s="19" t="s">
        <v>13</v>
      </c>
      <c r="E6" s="19" t="s">
        <v>14</v>
      </c>
      <c r="F6" s="19" t="s">
        <v>15</v>
      </c>
      <c r="G6" s="21" t="s">
        <v>16</v>
      </c>
      <c r="H6" s="22"/>
      <c r="I6" s="22"/>
      <c r="J6" s="22"/>
      <c r="K6" s="22"/>
      <c r="L6" s="22"/>
      <c r="M6" s="23"/>
      <c r="N6" s="29"/>
      <c r="O6" s="18"/>
      <c r="P6" s="18"/>
      <c r="Q6" s="18"/>
      <c r="R6" s="18"/>
      <c r="S6" s="18"/>
      <c r="T6" s="18"/>
      <c r="U6" s="30"/>
      <c r="Y6" s="11" t="s">
        <v>17</v>
      </c>
      <c r="Z6" s="11">
        <v>612.0</v>
      </c>
      <c r="AB6" s="11">
        <v>678.0</v>
      </c>
    </row>
    <row r="7" ht="22.5" customHeight="1">
      <c r="A7" s="28"/>
      <c r="B7" s="28"/>
      <c r="C7" s="28"/>
      <c r="D7" s="28"/>
      <c r="E7" s="28"/>
      <c r="F7" s="28"/>
      <c r="G7" s="21" t="s">
        <v>18</v>
      </c>
      <c r="H7" s="22"/>
      <c r="I7" s="22"/>
      <c r="J7" s="23"/>
      <c r="K7" s="19" t="s">
        <v>19</v>
      </c>
      <c r="L7" s="19" t="s">
        <v>20</v>
      </c>
      <c r="M7" s="19" t="s">
        <v>21</v>
      </c>
      <c r="N7" s="21" t="s">
        <v>22</v>
      </c>
      <c r="O7" s="23"/>
      <c r="P7" s="21" t="s">
        <v>23</v>
      </c>
      <c r="Q7" s="23"/>
      <c r="R7" s="21" t="s">
        <v>24</v>
      </c>
      <c r="S7" s="23"/>
      <c r="T7" s="21" t="s">
        <v>25</v>
      </c>
      <c r="U7" s="23"/>
      <c r="Y7" s="11" t="s">
        <v>26</v>
      </c>
      <c r="Z7" s="11">
        <v>1728.0</v>
      </c>
      <c r="AB7" s="11">
        <f>Z60</f>
        <v>70</v>
      </c>
    </row>
    <row r="8" ht="36.0" customHeight="1">
      <c r="A8" s="28"/>
      <c r="B8" s="28"/>
      <c r="C8" s="28"/>
      <c r="D8" s="28"/>
      <c r="E8" s="28"/>
      <c r="F8" s="28"/>
      <c r="G8" s="19" t="s">
        <v>27</v>
      </c>
      <c r="H8" s="31" t="s">
        <v>28</v>
      </c>
      <c r="I8" s="22"/>
      <c r="J8" s="23"/>
      <c r="K8" s="28"/>
      <c r="L8" s="28"/>
      <c r="M8" s="28"/>
      <c r="N8" s="19" t="s">
        <v>29</v>
      </c>
      <c r="O8" s="19" t="s">
        <v>30</v>
      </c>
      <c r="P8" s="19" t="s">
        <v>31</v>
      </c>
      <c r="Q8" s="19" t="s">
        <v>32</v>
      </c>
      <c r="R8" s="19" t="s">
        <v>33</v>
      </c>
      <c r="S8" s="19" t="s">
        <v>34</v>
      </c>
      <c r="T8" s="19" t="s">
        <v>35</v>
      </c>
      <c r="U8" s="19" t="s">
        <v>36</v>
      </c>
      <c r="Z8" s="11">
        <f>SUM(Z3:Z7)</f>
        <v>2952</v>
      </c>
      <c r="AB8" s="11">
        <f>SUM(AB3:AB7)</f>
        <v>962</v>
      </c>
      <c r="AD8" s="32">
        <f>Z8/AD1</f>
        <v>0.6949152542</v>
      </c>
      <c r="AE8" s="32">
        <f>AB8/AD1</f>
        <v>0.2264595104</v>
      </c>
    </row>
    <row r="9" ht="76.5" customHeight="1">
      <c r="A9" s="33"/>
      <c r="B9" s="33"/>
      <c r="C9" s="33"/>
      <c r="D9" s="33"/>
      <c r="E9" s="33"/>
      <c r="F9" s="33"/>
      <c r="G9" s="33"/>
      <c r="H9" s="34" t="s">
        <v>37</v>
      </c>
      <c r="I9" s="34" t="s">
        <v>38</v>
      </c>
      <c r="J9" s="34" t="s">
        <v>39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>
      <c r="A10" s="35">
        <v>1.0</v>
      </c>
      <c r="B10" s="35">
        <v>2.0</v>
      </c>
      <c r="C10" s="35">
        <v>3.0</v>
      </c>
      <c r="D10" s="35">
        <v>4.0</v>
      </c>
      <c r="E10" s="35">
        <v>5.0</v>
      </c>
      <c r="F10" s="35">
        <v>6.0</v>
      </c>
      <c r="G10" s="35">
        <v>7.0</v>
      </c>
      <c r="H10" s="35">
        <v>8.0</v>
      </c>
      <c r="I10" s="35">
        <v>9.0</v>
      </c>
      <c r="J10" s="35">
        <v>10.0</v>
      </c>
      <c r="K10" s="35">
        <v>11.0</v>
      </c>
      <c r="L10" s="35">
        <v>12.0</v>
      </c>
      <c r="M10" s="35">
        <v>13.0</v>
      </c>
      <c r="N10" s="35">
        <v>14.0</v>
      </c>
      <c r="O10" s="35">
        <v>15.0</v>
      </c>
      <c r="P10" s="35">
        <v>16.0</v>
      </c>
      <c r="Q10" s="35">
        <v>17.0</v>
      </c>
      <c r="R10" s="35">
        <v>18.0</v>
      </c>
      <c r="S10" s="35">
        <v>19.0</v>
      </c>
      <c r="T10" s="35">
        <v>20.0</v>
      </c>
      <c r="U10" s="35">
        <v>21.0</v>
      </c>
    </row>
    <row r="11">
      <c r="A11" s="36" t="s">
        <v>40</v>
      </c>
      <c r="B11" s="37" t="s">
        <v>41</v>
      </c>
      <c r="C11" s="38" t="s">
        <v>42</v>
      </c>
      <c r="D11" s="39">
        <f t="shared" ref="D11:J11" si="1">D12+D21+D25</f>
        <v>1476</v>
      </c>
      <c r="E11" s="39">
        <f t="shared" si="1"/>
        <v>378</v>
      </c>
      <c r="F11" s="39">
        <f t="shared" si="1"/>
        <v>36</v>
      </c>
      <c r="G11" s="39">
        <f t="shared" si="1"/>
        <v>1440</v>
      </c>
      <c r="H11" s="39">
        <f t="shared" si="1"/>
        <v>684</v>
      </c>
      <c r="I11" s="39">
        <f t="shared" si="1"/>
        <v>680</v>
      </c>
      <c r="J11" s="39">
        <f t="shared" si="1"/>
        <v>0</v>
      </c>
      <c r="K11" s="39">
        <v>0.0</v>
      </c>
      <c r="L11" s="40">
        <f t="shared" ref="L11:U11" si="2">L12+L21+L25</f>
        <v>40</v>
      </c>
      <c r="M11" s="39">
        <f t="shared" si="2"/>
        <v>36</v>
      </c>
      <c r="N11" s="39">
        <f t="shared" si="2"/>
        <v>612</v>
      </c>
      <c r="O11" s="39">
        <f t="shared" si="2"/>
        <v>864</v>
      </c>
      <c r="P11" s="39">
        <f t="shared" si="2"/>
        <v>0</v>
      </c>
      <c r="Q11" s="39">
        <f t="shared" si="2"/>
        <v>0</v>
      </c>
      <c r="R11" s="39">
        <f t="shared" si="2"/>
        <v>0</v>
      </c>
      <c r="S11" s="39">
        <f t="shared" si="2"/>
        <v>0</v>
      </c>
      <c r="T11" s="39">
        <f t="shared" si="2"/>
        <v>0</v>
      </c>
      <c r="U11" s="39">
        <f t="shared" si="2"/>
        <v>0</v>
      </c>
      <c r="V11" s="41">
        <f t="shared" ref="V11:V101" si="4">SUM(N11:U11)</f>
        <v>1476</v>
      </c>
      <c r="W11" s="41">
        <f t="shared" ref="W11:W31" si="5">V11-D11</f>
        <v>0</v>
      </c>
    </row>
    <row r="12">
      <c r="A12" s="42" t="s">
        <v>43</v>
      </c>
      <c r="B12" s="43" t="s">
        <v>44</v>
      </c>
      <c r="C12" s="38" t="s">
        <v>45</v>
      </c>
      <c r="D12" s="44">
        <f t="shared" ref="D12:U12" si="3">SUM(D13:D20)</f>
        <v>886</v>
      </c>
      <c r="E12" s="44">
        <f t="shared" si="3"/>
        <v>216</v>
      </c>
      <c r="F12" s="44">
        <f t="shared" si="3"/>
        <v>0</v>
      </c>
      <c r="G12" s="44">
        <f t="shared" si="3"/>
        <v>886</v>
      </c>
      <c r="H12" s="44">
        <f t="shared" si="3"/>
        <v>370</v>
      </c>
      <c r="I12" s="44">
        <f t="shared" si="3"/>
        <v>474</v>
      </c>
      <c r="J12" s="44">
        <f t="shared" si="3"/>
        <v>0</v>
      </c>
      <c r="K12" s="44">
        <f t="shared" si="3"/>
        <v>0</v>
      </c>
      <c r="L12" s="44">
        <f t="shared" si="3"/>
        <v>18</v>
      </c>
      <c r="M12" s="44">
        <f t="shared" si="3"/>
        <v>24</v>
      </c>
      <c r="N12" s="45">
        <f t="shared" si="3"/>
        <v>400</v>
      </c>
      <c r="O12" s="45">
        <f t="shared" si="3"/>
        <v>486</v>
      </c>
      <c r="P12" s="45">
        <f t="shared" si="3"/>
        <v>0</v>
      </c>
      <c r="Q12" s="45">
        <f t="shared" si="3"/>
        <v>0</v>
      </c>
      <c r="R12" s="45">
        <f t="shared" si="3"/>
        <v>0</v>
      </c>
      <c r="S12" s="45">
        <f t="shared" si="3"/>
        <v>0</v>
      </c>
      <c r="T12" s="45">
        <f t="shared" si="3"/>
        <v>0</v>
      </c>
      <c r="U12" s="45">
        <f t="shared" si="3"/>
        <v>0</v>
      </c>
      <c r="V12" s="41">
        <f t="shared" si="4"/>
        <v>886</v>
      </c>
      <c r="W12" s="41">
        <f t="shared" si="5"/>
        <v>0</v>
      </c>
    </row>
    <row r="13">
      <c r="A13" s="46" t="s">
        <v>46</v>
      </c>
      <c r="B13" s="47" t="s">
        <v>47</v>
      </c>
      <c r="C13" s="48" t="s">
        <v>48</v>
      </c>
      <c r="D13" s="49">
        <f t="shared" ref="D13:D20" si="6">F13+G13</f>
        <v>88</v>
      </c>
      <c r="E13" s="50">
        <v>20.0</v>
      </c>
      <c r="F13" s="50"/>
      <c r="G13" s="51">
        <f t="shared" ref="G13:G20" si="7">SUM(H13:M13)</f>
        <v>88</v>
      </c>
      <c r="H13" s="50">
        <v>48.0</v>
      </c>
      <c r="I13" s="50">
        <v>32.0</v>
      </c>
      <c r="J13" s="50"/>
      <c r="K13" s="50"/>
      <c r="L13" s="50">
        <v>2.0</v>
      </c>
      <c r="M13" s="50">
        <v>6.0</v>
      </c>
      <c r="N13" s="52">
        <v>46.0</v>
      </c>
      <c r="O13" s="53">
        <v>42.0</v>
      </c>
      <c r="P13" s="35"/>
      <c r="Q13" s="35"/>
      <c r="R13" s="35"/>
      <c r="S13" s="35"/>
      <c r="T13" s="35"/>
      <c r="U13" s="35"/>
      <c r="V13" s="41">
        <f t="shared" si="4"/>
        <v>88</v>
      </c>
      <c r="W13" s="41">
        <f t="shared" si="5"/>
        <v>0</v>
      </c>
    </row>
    <row r="14">
      <c r="A14" s="46" t="s">
        <v>49</v>
      </c>
      <c r="B14" s="54" t="s">
        <v>50</v>
      </c>
      <c r="C14" s="55" t="s">
        <v>51</v>
      </c>
      <c r="D14" s="49">
        <f t="shared" si="6"/>
        <v>121</v>
      </c>
      <c r="E14" s="50">
        <v>16.0</v>
      </c>
      <c r="F14" s="50"/>
      <c r="G14" s="51">
        <f t="shared" si="7"/>
        <v>121</v>
      </c>
      <c r="H14" s="50">
        <v>81.0</v>
      </c>
      <c r="I14" s="50">
        <v>36.0</v>
      </c>
      <c r="J14" s="50"/>
      <c r="K14" s="50"/>
      <c r="L14" s="50">
        <v>4.0</v>
      </c>
      <c r="M14" s="50"/>
      <c r="N14" s="52">
        <v>66.0</v>
      </c>
      <c r="O14" s="52">
        <v>55.0</v>
      </c>
      <c r="P14" s="35"/>
      <c r="Q14" s="35"/>
      <c r="R14" s="35"/>
      <c r="S14" s="35"/>
      <c r="T14" s="35"/>
      <c r="U14" s="35"/>
      <c r="V14" s="41">
        <f t="shared" si="4"/>
        <v>121</v>
      </c>
      <c r="W14" s="41">
        <f t="shared" si="5"/>
        <v>0</v>
      </c>
    </row>
    <row r="15">
      <c r="A15" s="46" t="s">
        <v>52</v>
      </c>
      <c r="B15" s="56" t="s">
        <v>53</v>
      </c>
      <c r="C15" s="55" t="s">
        <v>54</v>
      </c>
      <c r="D15" s="49">
        <f t="shared" si="6"/>
        <v>127</v>
      </c>
      <c r="E15" s="50">
        <v>50.0</v>
      </c>
      <c r="F15" s="50"/>
      <c r="G15" s="51">
        <f t="shared" si="7"/>
        <v>127</v>
      </c>
      <c r="H15" s="50">
        <v>0.0</v>
      </c>
      <c r="I15" s="50">
        <v>117.0</v>
      </c>
      <c r="J15" s="50"/>
      <c r="K15" s="50"/>
      <c r="L15" s="50">
        <v>4.0</v>
      </c>
      <c r="M15" s="50">
        <v>6.0</v>
      </c>
      <c r="N15" s="57">
        <v>51.0</v>
      </c>
      <c r="O15" s="53">
        <v>76.0</v>
      </c>
      <c r="P15" s="35"/>
      <c r="Q15" s="35"/>
      <c r="R15" s="35"/>
      <c r="S15" s="35"/>
      <c r="T15" s="35"/>
      <c r="U15" s="35"/>
      <c r="V15" s="41">
        <f t="shared" si="4"/>
        <v>127</v>
      </c>
      <c r="W15" s="41">
        <f t="shared" si="5"/>
        <v>0</v>
      </c>
    </row>
    <row r="16">
      <c r="A16" s="46" t="s">
        <v>55</v>
      </c>
      <c r="B16" s="54" t="s">
        <v>56</v>
      </c>
      <c r="C16" s="55" t="s">
        <v>57</v>
      </c>
      <c r="D16" s="49">
        <f t="shared" si="6"/>
        <v>262</v>
      </c>
      <c r="E16" s="50">
        <v>50.0</v>
      </c>
      <c r="F16" s="50"/>
      <c r="G16" s="51">
        <f t="shared" si="7"/>
        <v>262</v>
      </c>
      <c r="H16" s="50">
        <v>118.0</v>
      </c>
      <c r="I16" s="50">
        <v>128.0</v>
      </c>
      <c r="J16" s="50"/>
      <c r="K16" s="50"/>
      <c r="L16" s="50">
        <v>4.0</v>
      </c>
      <c r="M16" s="50">
        <v>12.0</v>
      </c>
      <c r="N16" s="53">
        <v>108.0</v>
      </c>
      <c r="O16" s="53">
        <v>154.0</v>
      </c>
      <c r="P16" s="35"/>
      <c r="Q16" s="35"/>
      <c r="R16" s="35"/>
      <c r="S16" s="35"/>
      <c r="T16" s="35"/>
      <c r="U16" s="35"/>
      <c r="V16" s="41">
        <f t="shared" si="4"/>
        <v>262</v>
      </c>
      <c r="W16" s="41">
        <f t="shared" si="5"/>
        <v>0</v>
      </c>
    </row>
    <row r="17">
      <c r="A17" s="46" t="s">
        <v>58</v>
      </c>
      <c r="B17" s="54" t="s">
        <v>59</v>
      </c>
      <c r="C17" s="55" t="s">
        <v>60</v>
      </c>
      <c r="D17" s="49">
        <f t="shared" si="6"/>
        <v>90</v>
      </c>
      <c r="E17" s="50"/>
      <c r="F17" s="50"/>
      <c r="G17" s="51">
        <f t="shared" si="7"/>
        <v>90</v>
      </c>
      <c r="H17" s="50">
        <v>72.0</v>
      </c>
      <c r="I17" s="50">
        <v>16.0</v>
      </c>
      <c r="J17" s="50"/>
      <c r="K17" s="50"/>
      <c r="L17" s="50">
        <v>2.0</v>
      </c>
      <c r="M17" s="50"/>
      <c r="N17" s="57">
        <v>51.0</v>
      </c>
      <c r="O17" s="52">
        <v>39.0</v>
      </c>
      <c r="P17" s="35"/>
      <c r="Q17" s="35"/>
      <c r="R17" s="35"/>
      <c r="S17" s="35"/>
      <c r="T17" s="35"/>
      <c r="U17" s="35"/>
      <c r="V17" s="41">
        <f t="shared" si="4"/>
        <v>90</v>
      </c>
      <c r="W17" s="41">
        <f t="shared" si="5"/>
        <v>0</v>
      </c>
    </row>
    <row r="18">
      <c r="A18" s="46" t="s">
        <v>61</v>
      </c>
      <c r="B18" s="54" t="s">
        <v>62</v>
      </c>
      <c r="C18" s="55" t="s">
        <v>63</v>
      </c>
      <c r="D18" s="58">
        <f t="shared" si="6"/>
        <v>119</v>
      </c>
      <c r="E18" s="59">
        <v>50.0</v>
      </c>
      <c r="F18" s="50"/>
      <c r="G18" s="51">
        <f t="shared" si="7"/>
        <v>119</v>
      </c>
      <c r="H18" s="50">
        <v>2.0</v>
      </c>
      <c r="I18" s="50">
        <v>115.0</v>
      </c>
      <c r="J18" s="50" t="s">
        <v>64</v>
      </c>
      <c r="K18" s="50"/>
      <c r="L18" s="50">
        <v>2.0</v>
      </c>
      <c r="M18" s="50"/>
      <c r="N18" s="60">
        <v>48.0</v>
      </c>
      <c r="O18" s="52">
        <v>71.0</v>
      </c>
      <c r="P18" s="35"/>
      <c r="Q18" s="35"/>
      <c r="R18" s="35"/>
      <c r="S18" s="35"/>
      <c r="T18" s="35"/>
      <c r="U18" s="35"/>
      <c r="V18" s="41">
        <f t="shared" si="4"/>
        <v>119</v>
      </c>
      <c r="W18" s="41">
        <f t="shared" si="5"/>
        <v>0</v>
      </c>
    </row>
    <row r="19">
      <c r="A19" s="46" t="s">
        <v>65</v>
      </c>
      <c r="B19" s="54" t="s">
        <v>66</v>
      </c>
      <c r="C19" s="61" t="s">
        <v>67</v>
      </c>
      <c r="D19" s="58">
        <f t="shared" si="6"/>
        <v>40</v>
      </c>
      <c r="E19" s="59">
        <v>18.0</v>
      </c>
      <c r="F19" s="50"/>
      <c r="G19" s="51">
        <f t="shared" si="7"/>
        <v>40</v>
      </c>
      <c r="H19" s="50">
        <v>22.0</v>
      </c>
      <c r="I19" s="50">
        <v>18.0</v>
      </c>
      <c r="J19" s="50"/>
      <c r="K19" s="50"/>
      <c r="L19" s="50"/>
      <c r="M19" s="50"/>
      <c r="N19" s="62">
        <v>30.0</v>
      </c>
      <c r="O19" s="63">
        <v>10.0</v>
      </c>
      <c r="P19" s="35"/>
      <c r="Q19" s="35"/>
      <c r="R19" s="35"/>
      <c r="S19" s="35"/>
      <c r="T19" s="35"/>
      <c r="U19" s="35"/>
      <c r="V19" s="41">
        <f t="shared" si="4"/>
        <v>40</v>
      </c>
      <c r="W19" s="41">
        <f t="shared" si="5"/>
        <v>0</v>
      </c>
    </row>
    <row r="20">
      <c r="A20" s="46" t="s">
        <v>68</v>
      </c>
      <c r="B20" s="64" t="s">
        <v>69</v>
      </c>
      <c r="C20" s="55" t="s">
        <v>70</v>
      </c>
      <c r="D20" s="58">
        <f t="shared" si="6"/>
        <v>39</v>
      </c>
      <c r="E20" s="59">
        <v>12.0</v>
      </c>
      <c r="F20" s="50"/>
      <c r="G20" s="51">
        <f t="shared" si="7"/>
        <v>39</v>
      </c>
      <c r="H20" s="50">
        <v>27.0</v>
      </c>
      <c r="I20" s="50">
        <v>12.0</v>
      </c>
      <c r="J20" s="50"/>
      <c r="K20" s="50"/>
      <c r="L20" s="50"/>
      <c r="M20" s="50"/>
      <c r="N20" s="57"/>
      <c r="O20" s="63">
        <v>39.0</v>
      </c>
      <c r="P20" s="35"/>
      <c r="Q20" s="35"/>
      <c r="R20" s="35"/>
      <c r="S20" s="35"/>
      <c r="T20" s="35"/>
      <c r="U20" s="35"/>
      <c r="V20" s="41">
        <f t="shared" si="4"/>
        <v>39</v>
      </c>
      <c r="W20" s="41">
        <f t="shared" si="5"/>
        <v>0</v>
      </c>
    </row>
    <row r="21" ht="15.75" customHeight="1">
      <c r="A21" s="65" t="s">
        <v>71</v>
      </c>
      <c r="B21" s="66" t="s">
        <v>72</v>
      </c>
      <c r="C21" s="67" t="s">
        <v>73</v>
      </c>
      <c r="D21" s="68">
        <f t="shared" ref="D21:U21" si="8">SUM(D22:D24)</f>
        <v>358</v>
      </c>
      <c r="E21" s="68">
        <f t="shared" si="8"/>
        <v>84</v>
      </c>
      <c r="F21" s="69">
        <f t="shared" si="8"/>
        <v>0</v>
      </c>
      <c r="G21" s="68">
        <f t="shared" si="8"/>
        <v>358</v>
      </c>
      <c r="H21" s="68">
        <f t="shared" si="8"/>
        <v>204</v>
      </c>
      <c r="I21" s="68">
        <f t="shared" si="8"/>
        <v>128</v>
      </c>
      <c r="J21" s="70">
        <f t="shared" si="8"/>
        <v>0</v>
      </c>
      <c r="K21" s="70">
        <f t="shared" si="8"/>
        <v>0</v>
      </c>
      <c r="L21" s="70">
        <f t="shared" si="8"/>
        <v>14</v>
      </c>
      <c r="M21" s="68">
        <f t="shared" si="8"/>
        <v>12</v>
      </c>
      <c r="N21" s="68">
        <f t="shared" si="8"/>
        <v>162</v>
      </c>
      <c r="O21" s="68">
        <f t="shared" si="8"/>
        <v>196</v>
      </c>
      <c r="P21" s="68">
        <f t="shared" si="8"/>
        <v>0</v>
      </c>
      <c r="Q21" s="68">
        <f t="shared" si="8"/>
        <v>0</v>
      </c>
      <c r="R21" s="68">
        <f t="shared" si="8"/>
        <v>0</v>
      </c>
      <c r="S21" s="68">
        <f t="shared" si="8"/>
        <v>0</v>
      </c>
      <c r="T21" s="68">
        <f t="shared" si="8"/>
        <v>0</v>
      </c>
      <c r="U21" s="68">
        <f t="shared" si="8"/>
        <v>0</v>
      </c>
      <c r="V21" s="41">
        <f t="shared" si="4"/>
        <v>358</v>
      </c>
      <c r="W21" s="41">
        <f t="shared" si="5"/>
        <v>0</v>
      </c>
    </row>
    <row r="22" ht="15.75" customHeight="1">
      <c r="A22" s="71" t="s">
        <v>74</v>
      </c>
      <c r="B22" s="72" t="s">
        <v>75</v>
      </c>
      <c r="C22" s="61" t="s">
        <v>76</v>
      </c>
      <c r="D22" s="73">
        <f t="shared" ref="D22:D24" si="9">F22+G22</f>
        <v>138</v>
      </c>
      <c r="E22" s="74">
        <v>50.0</v>
      </c>
      <c r="F22" s="75"/>
      <c r="G22" s="51">
        <f t="shared" ref="G22:G24" si="10">SUM(H22:M22)</f>
        <v>138</v>
      </c>
      <c r="H22" s="76">
        <v>40.0</v>
      </c>
      <c r="I22" s="76">
        <v>94.0</v>
      </c>
      <c r="J22" s="21"/>
      <c r="K22" s="77"/>
      <c r="L22" s="78">
        <v>4.0</v>
      </c>
      <c r="M22" s="59"/>
      <c r="N22" s="49">
        <v>58.0</v>
      </c>
      <c r="O22" s="63">
        <v>80.0</v>
      </c>
      <c r="P22" s="35"/>
      <c r="Q22" s="35"/>
      <c r="R22" s="35"/>
      <c r="S22" s="35"/>
      <c r="T22" s="35"/>
      <c r="U22" s="35"/>
      <c r="V22" s="41">
        <f t="shared" si="4"/>
        <v>138</v>
      </c>
      <c r="W22" s="41">
        <f t="shared" si="5"/>
        <v>0</v>
      </c>
    </row>
    <row r="23" ht="15.75" customHeight="1">
      <c r="A23" s="71" t="s">
        <v>77</v>
      </c>
      <c r="B23" s="72" t="s">
        <v>78</v>
      </c>
      <c r="C23" s="61" t="s">
        <v>79</v>
      </c>
      <c r="D23" s="75">
        <f t="shared" si="9"/>
        <v>178</v>
      </c>
      <c r="E23" s="75">
        <v>22.0</v>
      </c>
      <c r="F23" s="75"/>
      <c r="G23" s="51">
        <f t="shared" si="10"/>
        <v>178</v>
      </c>
      <c r="H23" s="79">
        <v>136.0</v>
      </c>
      <c r="I23" s="80">
        <v>22.0</v>
      </c>
      <c r="J23" s="81"/>
      <c r="K23" s="77"/>
      <c r="L23" s="82">
        <v>8.0</v>
      </c>
      <c r="M23" s="59">
        <v>12.0</v>
      </c>
      <c r="N23" s="53">
        <v>104.0</v>
      </c>
      <c r="O23" s="53">
        <v>74.0</v>
      </c>
      <c r="P23" s="35"/>
      <c r="Q23" s="35"/>
      <c r="R23" s="35"/>
      <c r="S23" s="35"/>
      <c r="T23" s="35"/>
      <c r="U23" s="35"/>
      <c r="V23" s="41">
        <f t="shared" si="4"/>
        <v>178</v>
      </c>
      <c r="W23" s="41">
        <f t="shared" si="5"/>
        <v>0</v>
      </c>
    </row>
    <row r="24" ht="15.75" customHeight="1">
      <c r="A24" s="71" t="s">
        <v>80</v>
      </c>
      <c r="B24" s="83" t="s">
        <v>81</v>
      </c>
      <c r="C24" s="84" t="s">
        <v>82</v>
      </c>
      <c r="D24" s="85">
        <f t="shared" si="9"/>
        <v>42</v>
      </c>
      <c r="E24" s="86">
        <v>12.0</v>
      </c>
      <c r="F24" s="75"/>
      <c r="G24" s="51">
        <f t="shared" si="10"/>
        <v>42</v>
      </c>
      <c r="H24" s="87">
        <v>28.0</v>
      </c>
      <c r="I24" s="50">
        <v>12.0</v>
      </c>
      <c r="J24" s="81"/>
      <c r="K24" s="77"/>
      <c r="L24" s="78">
        <v>2.0</v>
      </c>
      <c r="M24" s="88"/>
      <c r="N24" s="20"/>
      <c r="O24" s="89">
        <v>42.0</v>
      </c>
      <c r="P24" s="35"/>
      <c r="Q24" s="35"/>
      <c r="R24" s="35"/>
      <c r="S24" s="35"/>
      <c r="T24" s="35"/>
      <c r="U24" s="35"/>
      <c r="V24" s="41">
        <f t="shared" si="4"/>
        <v>42</v>
      </c>
      <c r="W24" s="90">
        <f t="shared" si="5"/>
        <v>0</v>
      </c>
    </row>
    <row r="25" ht="15.75" customHeight="1">
      <c r="A25" s="65" t="s">
        <v>83</v>
      </c>
      <c r="B25" s="91" t="s">
        <v>84</v>
      </c>
      <c r="C25" s="67" t="s">
        <v>85</v>
      </c>
      <c r="D25" s="69">
        <f t="shared" ref="D25:E25" si="11">D26</f>
        <v>232</v>
      </c>
      <c r="E25" s="69">
        <f t="shared" si="11"/>
        <v>78</v>
      </c>
      <c r="F25" s="68">
        <v>36.0</v>
      </c>
      <c r="G25" s="69">
        <f t="shared" ref="G25:U25" si="12">G26</f>
        <v>196</v>
      </c>
      <c r="H25" s="69">
        <f t="shared" si="12"/>
        <v>110</v>
      </c>
      <c r="I25" s="69">
        <f t="shared" si="12"/>
        <v>78</v>
      </c>
      <c r="J25" s="69">
        <f t="shared" si="12"/>
        <v>0</v>
      </c>
      <c r="K25" s="69" t="str">
        <f t="shared" si="12"/>
        <v/>
      </c>
      <c r="L25" s="69">
        <f t="shared" si="12"/>
        <v>8</v>
      </c>
      <c r="M25" s="92" t="str">
        <f t="shared" si="12"/>
        <v/>
      </c>
      <c r="N25" s="92">
        <f t="shared" si="12"/>
        <v>50</v>
      </c>
      <c r="O25" s="92">
        <f t="shared" si="12"/>
        <v>182</v>
      </c>
      <c r="P25" s="92" t="str">
        <f t="shared" si="12"/>
        <v/>
      </c>
      <c r="Q25" s="92" t="str">
        <f t="shared" si="12"/>
        <v/>
      </c>
      <c r="R25" s="92" t="str">
        <f t="shared" si="12"/>
        <v/>
      </c>
      <c r="S25" s="92" t="str">
        <f t="shared" si="12"/>
        <v/>
      </c>
      <c r="T25" s="92" t="str">
        <f t="shared" si="12"/>
        <v/>
      </c>
      <c r="U25" s="92" t="str">
        <f t="shared" si="12"/>
        <v/>
      </c>
      <c r="V25" s="41">
        <f t="shared" si="4"/>
        <v>232</v>
      </c>
      <c r="W25" s="41">
        <f t="shared" si="5"/>
        <v>0</v>
      </c>
    </row>
    <row r="26" ht="15.75" customHeight="1">
      <c r="A26" s="93" t="s">
        <v>86</v>
      </c>
      <c r="B26" s="94" t="s">
        <v>87</v>
      </c>
      <c r="C26" s="84" t="s">
        <v>88</v>
      </c>
      <c r="D26" s="50">
        <f t="shared" ref="D26:D30" si="15">F26+G26</f>
        <v>232</v>
      </c>
      <c r="E26" s="95">
        <f>SUM(E27:E31)</f>
        <v>78</v>
      </c>
      <c r="F26" s="96">
        <v>36.0</v>
      </c>
      <c r="G26" s="51">
        <f t="shared" ref="G26:G31" si="16">SUM(H26:M26)</f>
        <v>196</v>
      </c>
      <c r="H26" s="95">
        <f t="shared" ref="H26:J26" si="13">SUM(H27:H31)</f>
        <v>110</v>
      </c>
      <c r="I26" s="95">
        <f t="shared" si="13"/>
        <v>78</v>
      </c>
      <c r="J26" s="87">
        <f t="shared" si="13"/>
        <v>0</v>
      </c>
      <c r="K26" s="77"/>
      <c r="L26" s="97">
        <f>SUM(L27:L30)</f>
        <v>8</v>
      </c>
      <c r="M26" s="98"/>
      <c r="N26" s="95">
        <f t="shared" ref="N26:O26" si="14">SUM(N27:N31)</f>
        <v>50</v>
      </c>
      <c r="O26" s="99">
        <f t="shared" si="14"/>
        <v>182</v>
      </c>
      <c r="P26" s="35"/>
      <c r="Q26" s="35"/>
      <c r="R26" s="35"/>
      <c r="S26" s="35"/>
      <c r="T26" s="35"/>
      <c r="U26" s="35"/>
      <c r="V26" s="41">
        <f t="shared" si="4"/>
        <v>232</v>
      </c>
      <c r="W26" s="41">
        <f t="shared" si="5"/>
        <v>0</v>
      </c>
    </row>
    <row r="27" ht="15.75" customHeight="1">
      <c r="A27" s="100"/>
      <c r="B27" s="101" t="s">
        <v>89</v>
      </c>
      <c r="C27" s="102"/>
      <c r="D27" s="50">
        <f t="shared" si="15"/>
        <v>58</v>
      </c>
      <c r="E27" s="50">
        <v>20.0</v>
      </c>
      <c r="F27" s="97"/>
      <c r="G27" s="51">
        <f t="shared" si="16"/>
        <v>58</v>
      </c>
      <c r="H27" s="50">
        <v>36.0</v>
      </c>
      <c r="I27" s="50">
        <v>20.0</v>
      </c>
      <c r="J27" s="103"/>
      <c r="K27" s="104"/>
      <c r="L27" s="97">
        <v>2.0</v>
      </c>
      <c r="M27" s="49"/>
      <c r="N27" s="50"/>
      <c r="O27" s="50">
        <v>58.0</v>
      </c>
      <c r="P27" s="35"/>
      <c r="Q27" s="35"/>
      <c r="R27" s="35"/>
      <c r="S27" s="35"/>
      <c r="T27" s="35"/>
      <c r="U27" s="35"/>
      <c r="V27" s="41">
        <f t="shared" si="4"/>
        <v>58</v>
      </c>
      <c r="W27" s="41">
        <f t="shared" si="5"/>
        <v>0</v>
      </c>
    </row>
    <row r="28" ht="15.75" customHeight="1">
      <c r="A28" s="100"/>
      <c r="B28" s="105" t="s">
        <v>90</v>
      </c>
      <c r="C28" s="106"/>
      <c r="D28" s="50">
        <f t="shared" si="15"/>
        <v>38</v>
      </c>
      <c r="E28" s="31">
        <v>16.0</v>
      </c>
      <c r="F28" s="107"/>
      <c r="G28" s="51">
        <f t="shared" si="16"/>
        <v>38</v>
      </c>
      <c r="H28" s="50">
        <v>20.0</v>
      </c>
      <c r="I28" s="50">
        <v>16.0</v>
      </c>
      <c r="J28" s="21"/>
      <c r="K28" s="104"/>
      <c r="L28" s="97">
        <v>2.0</v>
      </c>
      <c r="M28" s="49"/>
      <c r="N28" s="108">
        <v>10.0</v>
      </c>
      <c r="O28" s="108">
        <v>28.0</v>
      </c>
      <c r="P28" s="35"/>
      <c r="Q28" s="35"/>
      <c r="R28" s="35"/>
      <c r="S28" s="35"/>
      <c r="T28" s="35"/>
      <c r="U28" s="35"/>
      <c r="V28" s="41">
        <f t="shared" si="4"/>
        <v>38</v>
      </c>
      <c r="W28" s="41">
        <f t="shared" si="5"/>
        <v>0</v>
      </c>
    </row>
    <row r="29" ht="15.75" customHeight="1">
      <c r="A29" s="100"/>
      <c r="B29" s="109" t="s">
        <v>91</v>
      </c>
      <c r="C29" s="106"/>
      <c r="D29" s="50">
        <f t="shared" si="15"/>
        <v>42</v>
      </c>
      <c r="E29" s="31">
        <v>22.0</v>
      </c>
      <c r="F29" s="107"/>
      <c r="G29" s="51">
        <f t="shared" si="16"/>
        <v>42</v>
      </c>
      <c r="H29" s="50">
        <v>18.0</v>
      </c>
      <c r="I29" s="50">
        <v>22.0</v>
      </c>
      <c r="J29" s="21"/>
      <c r="K29" s="77"/>
      <c r="L29" s="97">
        <v>2.0</v>
      </c>
      <c r="M29" s="49"/>
      <c r="N29" s="110"/>
      <c r="O29" s="108">
        <v>42.0</v>
      </c>
      <c r="P29" s="35"/>
      <c r="Q29" s="35"/>
      <c r="R29" s="35"/>
      <c r="S29" s="35"/>
      <c r="T29" s="35"/>
      <c r="U29" s="35"/>
      <c r="V29" s="41">
        <f t="shared" si="4"/>
        <v>42</v>
      </c>
      <c r="W29" s="41">
        <f t="shared" si="5"/>
        <v>0</v>
      </c>
    </row>
    <row r="30" ht="15.75" customHeight="1">
      <c r="A30" s="100"/>
      <c r="B30" s="101" t="s">
        <v>92</v>
      </c>
      <c r="C30" s="106"/>
      <c r="D30" s="50">
        <f t="shared" si="15"/>
        <v>58</v>
      </c>
      <c r="E30" s="50">
        <v>20.0</v>
      </c>
      <c r="F30" s="97"/>
      <c r="G30" s="51">
        <f t="shared" si="16"/>
        <v>58</v>
      </c>
      <c r="H30" s="50">
        <v>36.0</v>
      </c>
      <c r="I30" s="50">
        <v>20.0</v>
      </c>
      <c r="J30" s="21"/>
      <c r="K30" s="77"/>
      <c r="L30" s="97">
        <v>2.0</v>
      </c>
      <c r="M30" s="58"/>
      <c r="N30" s="108">
        <v>36.0</v>
      </c>
      <c r="O30" s="108">
        <v>22.0</v>
      </c>
      <c r="P30" s="35"/>
      <c r="Q30" s="35"/>
      <c r="R30" s="35"/>
      <c r="S30" s="35"/>
      <c r="T30" s="35"/>
      <c r="U30" s="35"/>
      <c r="V30" s="41">
        <f t="shared" si="4"/>
        <v>58</v>
      </c>
      <c r="W30" s="41">
        <f t="shared" si="5"/>
        <v>0</v>
      </c>
    </row>
    <row r="31" ht="15.75" customHeight="1">
      <c r="A31" s="50" t="s">
        <v>93</v>
      </c>
      <c r="B31" s="111" t="s">
        <v>94</v>
      </c>
      <c r="C31" s="106"/>
      <c r="D31" s="50">
        <v>36.0</v>
      </c>
      <c r="E31" s="50"/>
      <c r="F31" s="97">
        <v>36.0</v>
      </c>
      <c r="G31" s="51">
        <f t="shared" si="16"/>
        <v>0</v>
      </c>
      <c r="H31" s="50"/>
      <c r="I31" s="50"/>
      <c r="J31" s="21"/>
      <c r="K31" s="77"/>
      <c r="L31" s="77"/>
      <c r="M31" s="58"/>
      <c r="N31" s="108">
        <v>4.0</v>
      </c>
      <c r="O31" s="108">
        <v>32.0</v>
      </c>
      <c r="P31" s="35"/>
      <c r="Q31" s="35"/>
      <c r="R31" s="35"/>
      <c r="S31" s="35"/>
      <c r="T31" s="35"/>
      <c r="U31" s="35"/>
      <c r="V31" s="41">
        <f t="shared" si="4"/>
        <v>36</v>
      </c>
      <c r="W31" s="41">
        <f t="shared" si="5"/>
        <v>0</v>
      </c>
      <c r="Y31" s="11" t="s">
        <v>1</v>
      </c>
      <c r="Z31" s="11" t="s">
        <v>2</v>
      </c>
    </row>
    <row r="32" ht="39.0" customHeight="1">
      <c r="A32" s="112" t="s">
        <v>95</v>
      </c>
      <c r="B32" s="113" t="s">
        <v>96</v>
      </c>
      <c r="C32" s="38" t="s">
        <v>97</v>
      </c>
      <c r="D32" s="114">
        <f t="shared" ref="D32:U32" si="17">SUM(D33:D37)</f>
        <v>468</v>
      </c>
      <c r="E32" s="114">
        <f t="shared" si="17"/>
        <v>366</v>
      </c>
      <c r="F32" s="114">
        <f t="shared" si="17"/>
        <v>16</v>
      </c>
      <c r="G32" s="114">
        <f t="shared" si="17"/>
        <v>452</v>
      </c>
      <c r="H32" s="114">
        <f t="shared" si="17"/>
        <v>86</v>
      </c>
      <c r="I32" s="114">
        <f t="shared" si="17"/>
        <v>366</v>
      </c>
      <c r="J32" s="114">
        <f t="shared" si="17"/>
        <v>0</v>
      </c>
      <c r="K32" s="114">
        <f t="shared" si="17"/>
        <v>0</v>
      </c>
      <c r="L32" s="114">
        <f t="shared" si="17"/>
        <v>0</v>
      </c>
      <c r="M32" s="114">
        <f t="shared" si="17"/>
        <v>0</v>
      </c>
      <c r="N32" s="114">
        <f t="shared" si="17"/>
        <v>0</v>
      </c>
      <c r="O32" s="114">
        <f t="shared" si="17"/>
        <v>0</v>
      </c>
      <c r="P32" s="114">
        <f t="shared" si="17"/>
        <v>112</v>
      </c>
      <c r="Q32" s="114">
        <f t="shared" si="17"/>
        <v>132</v>
      </c>
      <c r="R32" s="114">
        <f t="shared" si="17"/>
        <v>74</v>
      </c>
      <c r="S32" s="114">
        <f t="shared" si="17"/>
        <v>62</v>
      </c>
      <c r="T32" s="114">
        <f t="shared" si="17"/>
        <v>28</v>
      </c>
      <c r="U32" s="114">
        <f t="shared" si="17"/>
        <v>60</v>
      </c>
      <c r="V32" s="11">
        <f t="shared" si="4"/>
        <v>468</v>
      </c>
      <c r="W32" s="115">
        <f t="shared" ref="W32:W95" si="19">D32-V32</f>
        <v>0</v>
      </c>
      <c r="Y32" s="114">
        <f t="shared" ref="Y32:Z32" si="18">SUM(Y33:Y37)</f>
        <v>468</v>
      </c>
      <c r="Z32" s="114">
        <f t="shared" si="18"/>
        <v>0</v>
      </c>
      <c r="AD32" s="116">
        <f t="shared" ref="AD32:AD89" si="20">M32</f>
        <v>0</v>
      </c>
    </row>
    <row r="33" ht="15.75" customHeight="1">
      <c r="A33" s="117" t="s">
        <v>98</v>
      </c>
      <c r="B33" s="118" t="s">
        <v>99</v>
      </c>
      <c r="C33" s="59" t="s">
        <v>100</v>
      </c>
      <c r="D33" s="49">
        <f t="shared" ref="D33:D37" si="21">F33+G33</f>
        <v>48</v>
      </c>
      <c r="E33" s="97">
        <f t="shared" ref="E33:E37" si="22">I33</f>
        <v>18</v>
      </c>
      <c r="F33" s="50">
        <v>2.0</v>
      </c>
      <c r="G33" s="78">
        <f t="shared" ref="G33:G37" si="23">SUM(H33:M33)</f>
        <v>46</v>
      </c>
      <c r="H33" s="50">
        <v>28.0</v>
      </c>
      <c r="I33" s="50">
        <v>18.0</v>
      </c>
      <c r="J33" s="78"/>
      <c r="K33" s="78"/>
      <c r="L33" s="50"/>
      <c r="M33" s="78"/>
      <c r="N33" s="119"/>
      <c r="O33" s="119"/>
      <c r="P33" s="62"/>
      <c r="Q33" s="62"/>
      <c r="R33" s="62"/>
      <c r="S33" s="62"/>
      <c r="T33" s="62"/>
      <c r="U33" s="120">
        <v>48.0</v>
      </c>
      <c r="V33" s="11">
        <f t="shared" si="4"/>
        <v>48</v>
      </c>
      <c r="W33" s="115">
        <f t="shared" si="19"/>
        <v>0</v>
      </c>
      <c r="Y33" s="97">
        <v>48.0</v>
      </c>
      <c r="Z33" s="50">
        <f t="shared" ref="Z33:Z37" si="24">D33-Y33</f>
        <v>0</v>
      </c>
      <c r="AD33" s="116" t="str">
        <f t="shared" si="20"/>
        <v/>
      </c>
    </row>
    <row r="34" ht="15.75" customHeight="1">
      <c r="A34" s="121" t="s">
        <v>101</v>
      </c>
      <c r="B34" s="118" t="s">
        <v>59</v>
      </c>
      <c r="C34" s="59" t="s">
        <v>100</v>
      </c>
      <c r="D34" s="49">
        <f t="shared" si="21"/>
        <v>36</v>
      </c>
      <c r="E34" s="97">
        <f t="shared" si="22"/>
        <v>14</v>
      </c>
      <c r="F34" s="50"/>
      <c r="G34" s="78">
        <f t="shared" si="23"/>
        <v>36</v>
      </c>
      <c r="H34" s="50">
        <v>22.0</v>
      </c>
      <c r="I34" s="50">
        <v>14.0</v>
      </c>
      <c r="J34" s="78"/>
      <c r="K34" s="78"/>
      <c r="L34" s="50"/>
      <c r="M34" s="78"/>
      <c r="N34" s="119"/>
      <c r="O34" s="119"/>
      <c r="P34" s="120">
        <v>36.0</v>
      </c>
      <c r="Q34" s="62"/>
      <c r="R34" s="62"/>
      <c r="S34" s="62"/>
      <c r="T34" s="62"/>
      <c r="U34" s="62"/>
      <c r="V34" s="11">
        <f t="shared" si="4"/>
        <v>36</v>
      </c>
      <c r="W34" s="115">
        <f t="shared" si="19"/>
        <v>0</v>
      </c>
      <c r="Y34" s="97">
        <v>36.0</v>
      </c>
      <c r="Z34" s="50">
        <f t="shared" si="24"/>
        <v>0</v>
      </c>
      <c r="AD34" s="116" t="str">
        <f t="shared" si="20"/>
        <v/>
      </c>
    </row>
    <row r="35" ht="15.75" customHeight="1">
      <c r="A35" s="121" t="s">
        <v>102</v>
      </c>
      <c r="B35" s="118" t="s">
        <v>103</v>
      </c>
      <c r="C35" s="59" t="s">
        <v>100</v>
      </c>
      <c r="D35" s="49">
        <f t="shared" si="21"/>
        <v>48</v>
      </c>
      <c r="E35" s="97">
        <f t="shared" si="22"/>
        <v>18</v>
      </c>
      <c r="F35" s="50">
        <v>2.0</v>
      </c>
      <c r="G35" s="78">
        <f t="shared" si="23"/>
        <v>46</v>
      </c>
      <c r="H35" s="50">
        <v>28.0</v>
      </c>
      <c r="I35" s="50">
        <v>18.0</v>
      </c>
      <c r="J35" s="78"/>
      <c r="K35" s="78"/>
      <c r="L35" s="50"/>
      <c r="M35" s="78"/>
      <c r="N35" s="119"/>
      <c r="O35" s="119"/>
      <c r="P35" s="62"/>
      <c r="Q35" s="120">
        <v>48.0</v>
      </c>
      <c r="R35" s="62"/>
      <c r="S35" s="62"/>
      <c r="T35" s="62"/>
      <c r="U35" s="62"/>
      <c r="V35" s="11">
        <f t="shared" si="4"/>
        <v>48</v>
      </c>
      <c r="W35" s="115">
        <f t="shared" si="19"/>
        <v>0</v>
      </c>
      <c r="Y35" s="97">
        <v>48.0</v>
      </c>
      <c r="Z35" s="50">
        <f t="shared" si="24"/>
        <v>0</v>
      </c>
      <c r="AD35" s="116" t="str">
        <f t="shared" si="20"/>
        <v/>
      </c>
    </row>
    <row r="36" ht="15.75" customHeight="1">
      <c r="A36" s="121" t="s">
        <v>104</v>
      </c>
      <c r="B36" s="122" t="s">
        <v>105</v>
      </c>
      <c r="C36" s="123" t="s">
        <v>106</v>
      </c>
      <c r="D36" s="49">
        <f t="shared" si="21"/>
        <v>168</v>
      </c>
      <c r="E36" s="97">
        <f t="shared" si="22"/>
        <v>156</v>
      </c>
      <c r="F36" s="124">
        <v>12.0</v>
      </c>
      <c r="G36" s="97">
        <f t="shared" si="23"/>
        <v>156</v>
      </c>
      <c r="H36" s="50"/>
      <c r="I36" s="125">
        <v>156.0</v>
      </c>
      <c r="J36" s="78"/>
      <c r="K36" s="78"/>
      <c r="L36" s="50"/>
      <c r="M36" s="78"/>
      <c r="N36" s="119"/>
      <c r="O36" s="119"/>
      <c r="P36" s="62">
        <v>42.0</v>
      </c>
      <c r="Q36" s="62">
        <v>48.0</v>
      </c>
      <c r="R36" s="62">
        <v>42.0</v>
      </c>
      <c r="S36" s="120">
        <v>36.0</v>
      </c>
      <c r="T36" s="62"/>
      <c r="U36" s="62"/>
      <c r="V36" s="11">
        <f t="shared" si="4"/>
        <v>168</v>
      </c>
      <c r="W36" s="115">
        <f t="shared" si="19"/>
        <v>0</v>
      </c>
      <c r="Y36" s="97">
        <v>168.0</v>
      </c>
      <c r="Z36" s="50">
        <f t="shared" si="24"/>
        <v>0</v>
      </c>
      <c r="AD36" s="116" t="str">
        <f t="shared" si="20"/>
        <v/>
      </c>
    </row>
    <row r="37" ht="26.25" customHeight="1">
      <c r="A37" s="121" t="s">
        <v>107</v>
      </c>
      <c r="B37" s="126" t="s">
        <v>108</v>
      </c>
      <c r="C37" s="59" t="s">
        <v>109</v>
      </c>
      <c r="D37" s="49">
        <f t="shared" si="21"/>
        <v>168</v>
      </c>
      <c r="E37" s="97">
        <f t="shared" si="22"/>
        <v>160</v>
      </c>
      <c r="F37" s="97"/>
      <c r="G37" s="97">
        <f t="shared" si="23"/>
        <v>168</v>
      </c>
      <c r="H37" s="50">
        <v>8.0</v>
      </c>
      <c r="I37" s="50">
        <v>160.0</v>
      </c>
      <c r="J37" s="78"/>
      <c r="K37" s="78"/>
      <c r="L37" s="78"/>
      <c r="M37" s="78"/>
      <c r="N37" s="119"/>
      <c r="O37" s="119"/>
      <c r="P37" s="127">
        <v>34.0</v>
      </c>
      <c r="Q37" s="127">
        <v>36.0</v>
      </c>
      <c r="R37" s="127">
        <v>32.0</v>
      </c>
      <c r="S37" s="127">
        <v>26.0</v>
      </c>
      <c r="T37" s="127">
        <v>28.0</v>
      </c>
      <c r="U37" s="120">
        <v>12.0</v>
      </c>
      <c r="V37" s="11">
        <f t="shared" si="4"/>
        <v>168</v>
      </c>
      <c r="W37" s="115">
        <f t="shared" si="19"/>
        <v>0</v>
      </c>
      <c r="Y37" s="97">
        <v>168.0</v>
      </c>
      <c r="Z37" s="50">
        <f t="shared" si="24"/>
        <v>0</v>
      </c>
      <c r="AD37" s="116" t="str">
        <f t="shared" si="20"/>
        <v/>
      </c>
    </row>
    <row r="38" ht="48.0" customHeight="1">
      <c r="A38" s="128" t="s">
        <v>110</v>
      </c>
      <c r="B38" s="129" t="s">
        <v>111</v>
      </c>
      <c r="C38" s="38" t="s">
        <v>112</v>
      </c>
      <c r="D38" s="130">
        <f t="shared" ref="D38:U38" si="25">SUM(D39:D42)</f>
        <v>358</v>
      </c>
      <c r="E38" s="130">
        <f t="shared" si="25"/>
        <v>148</v>
      </c>
      <c r="F38" s="130">
        <f t="shared" si="25"/>
        <v>24</v>
      </c>
      <c r="G38" s="130">
        <f t="shared" si="25"/>
        <v>334</v>
      </c>
      <c r="H38" s="130">
        <f t="shared" si="25"/>
        <v>162</v>
      </c>
      <c r="I38" s="130">
        <f t="shared" si="25"/>
        <v>148</v>
      </c>
      <c r="J38" s="130">
        <f t="shared" si="25"/>
        <v>0</v>
      </c>
      <c r="K38" s="130">
        <f t="shared" si="25"/>
        <v>0</v>
      </c>
      <c r="L38" s="130">
        <f t="shared" si="25"/>
        <v>6</v>
      </c>
      <c r="M38" s="130">
        <f t="shared" si="25"/>
        <v>18</v>
      </c>
      <c r="N38" s="130">
        <f t="shared" si="25"/>
        <v>0</v>
      </c>
      <c r="O38" s="130">
        <f t="shared" si="25"/>
        <v>0</v>
      </c>
      <c r="P38" s="130">
        <f t="shared" si="25"/>
        <v>148</v>
      </c>
      <c r="Q38" s="130">
        <f t="shared" si="25"/>
        <v>76</v>
      </c>
      <c r="R38" s="130">
        <f t="shared" si="25"/>
        <v>98</v>
      </c>
      <c r="S38" s="130">
        <f t="shared" si="25"/>
        <v>36</v>
      </c>
      <c r="T38" s="130">
        <f t="shared" si="25"/>
        <v>0</v>
      </c>
      <c r="U38" s="130">
        <f t="shared" si="25"/>
        <v>0</v>
      </c>
      <c r="V38" s="27">
        <f t="shared" si="4"/>
        <v>358</v>
      </c>
      <c r="W38" s="131">
        <f t="shared" si="19"/>
        <v>0</v>
      </c>
      <c r="Y38" s="130">
        <f t="shared" ref="Y38:Z38" si="26">SUM(Y39:Y42)</f>
        <v>144</v>
      </c>
      <c r="Z38" s="130">
        <f t="shared" si="26"/>
        <v>214</v>
      </c>
      <c r="AD38" s="132">
        <f t="shared" si="20"/>
        <v>18</v>
      </c>
    </row>
    <row r="39" ht="15.75" customHeight="1">
      <c r="A39" s="117" t="s">
        <v>113</v>
      </c>
      <c r="B39" s="118" t="s">
        <v>114</v>
      </c>
      <c r="C39" s="133" t="s">
        <v>115</v>
      </c>
      <c r="D39" s="49">
        <f t="shared" ref="D39:D42" si="27">F39+G39</f>
        <v>148</v>
      </c>
      <c r="E39" s="97">
        <f t="shared" ref="E39:E42" si="28">I39</f>
        <v>68</v>
      </c>
      <c r="F39" s="78">
        <v>10.0</v>
      </c>
      <c r="G39" s="97">
        <f t="shared" ref="G39:G42" si="29">SUM(H39:M39)</f>
        <v>138</v>
      </c>
      <c r="H39" s="50">
        <v>62.0</v>
      </c>
      <c r="I39" s="50">
        <v>68.0</v>
      </c>
      <c r="J39" s="78"/>
      <c r="K39" s="78"/>
      <c r="L39" s="50">
        <v>2.0</v>
      </c>
      <c r="M39" s="50">
        <v>6.0</v>
      </c>
      <c r="N39" s="50"/>
      <c r="O39" s="50"/>
      <c r="P39" s="53">
        <v>148.0</v>
      </c>
      <c r="Q39" s="134"/>
      <c r="R39" s="134"/>
      <c r="S39" s="134"/>
      <c r="T39" s="134"/>
      <c r="U39" s="134"/>
      <c r="V39" s="11">
        <f t="shared" si="4"/>
        <v>148</v>
      </c>
      <c r="W39" s="115">
        <f t="shared" si="19"/>
        <v>0</v>
      </c>
      <c r="Y39" s="97">
        <v>72.0</v>
      </c>
      <c r="Z39" s="50">
        <f t="shared" ref="Z39:Z42" si="30">D39-Y39</f>
        <v>76</v>
      </c>
      <c r="AD39" s="116">
        <f t="shared" si="20"/>
        <v>6</v>
      </c>
    </row>
    <row r="40" ht="15.75" customHeight="1">
      <c r="A40" s="121" t="s">
        <v>116</v>
      </c>
      <c r="B40" s="122" t="s">
        <v>117</v>
      </c>
      <c r="C40" s="59" t="s">
        <v>115</v>
      </c>
      <c r="D40" s="49">
        <f t="shared" si="27"/>
        <v>76</v>
      </c>
      <c r="E40" s="97">
        <f t="shared" si="28"/>
        <v>32</v>
      </c>
      <c r="F40" s="97">
        <v>6.0</v>
      </c>
      <c r="G40" s="97">
        <f t="shared" si="29"/>
        <v>70</v>
      </c>
      <c r="H40" s="50">
        <v>30.0</v>
      </c>
      <c r="I40" s="50">
        <v>32.0</v>
      </c>
      <c r="J40" s="97"/>
      <c r="K40" s="97"/>
      <c r="L40" s="50">
        <v>2.0</v>
      </c>
      <c r="M40" s="50">
        <v>6.0</v>
      </c>
      <c r="N40" s="50"/>
      <c r="O40" s="50"/>
      <c r="P40" s="135"/>
      <c r="Q40" s="53">
        <v>76.0</v>
      </c>
      <c r="R40" s="134"/>
      <c r="S40" s="134"/>
      <c r="T40" s="134"/>
      <c r="U40" s="134"/>
      <c r="V40" s="11">
        <f t="shared" si="4"/>
        <v>76</v>
      </c>
      <c r="W40" s="115">
        <f t="shared" si="19"/>
        <v>0</v>
      </c>
      <c r="Y40" s="97">
        <v>36.0</v>
      </c>
      <c r="Z40" s="50">
        <f t="shared" si="30"/>
        <v>40</v>
      </c>
      <c r="AD40" s="116">
        <f t="shared" si="20"/>
        <v>6</v>
      </c>
    </row>
    <row r="41" ht="15.75" customHeight="1">
      <c r="A41" s="117" t="s">
        <v>118</v>
      </c>
      <c r="B41" s="122" t="s">
        <v>119</v>
      </c>
      <c r="C41" s="59" t="s">
        <v>115</v>
      </c>
      <c r="D41" s="49">
        <f t="shared" si="27"/>
        <v>98</v>
      </c>
      <c r="E41" s="97">
        <f t="shared" si="28"/>
        <v>38</v>
      </c>
      <c r="F41" s="97">
        <v>8.0</v>
      </c>
      <c r="G41" s="97">
        <f t="shared" si="29"/>
        <v>90</v>
      </c>
      <c r="H41" s="50">
        <v>44.0</v>
      </c>
      <c r="I41" s="50">
        <v>38.0</v>
      </c>
      <c r="J41" s="78"/>
      <c r="K41" s="78"/>
      <c r="L41" s="50">
        <v>2.0</v>
      </c>
      <c r="M41" s="50">
        <v>6.0</v>
      </c>
      <c r="N41" s="50"/>
      <c r="O41" s="50"/>
      <c r="P41" s="135"/>
      <c r="Q41" s="136"/>
      <c r="R41" s="53">
        <v>98.0</v>
      </c>
      <c r="S41" s="49"/>
      <c r="T41" s="49"/>
      <c r="U41" s="49"/>
      <c r="V41" s="11">
        <f t="shared" si="4"/>
        <v>98</v>
      </c>
      <c r="W41" s="115">
        <f t="shared" si="19"/>
        <v>0</v>
      </c>
      <c r="Y41" s="97">
        <v>36.0</v>
      </c>
      <c r="Z41" s="50">
        <f t="shared" si="30"/>
        <v>62</v>
      </c>
      <c r="AD41" s="116">
        <f t="shared" si="20"/>
        <v>6</v>
      </c>
    </row>
    <row r="42" ht="25.5" customHeight="1">
      <c r="A42" s="121" t="s">
        <v>120</v>
      </c>
      <c r="B42" s="122" t="s">
        <v>121</v>
      </c>
      <c r="C42" s="59" t="s">
        <v>100</v>
      </c>
      <c r="D42" s="49">
        <f t="shared" si="27"/>
        <v>36</v>
      </c>
      <c r="E42" s="97">
        <f t="shared" si="28"/>
        <v>10</v>
      </c>
      <c r="F42" s="78"/>
      <c r="G42" s="97">
        <f t="shared" si="29"/>
        <v>36</v>
      </c>
      <c r="H42" s="97">
        <v>26.0</v>
      </c>
      <c r="I42" s="97">
        <v>10.0</v>
      </c>
      <c r="J42" s="97"/>
      <c r="K42" s="97"/>
      <c r="L42" s="97"/>
      <c r="M42" s="78"/>
      <c r="N42" s="78"/>
      <c r="O42" s="78"/>
      <c r="P42" s="137"/>
      <c r="Q42" s="137"/>
      <c r="R42" s="62"/>
      <c r="S42" s="63">
        <v>36.0</v>
      </c>
      <c r="T42" s="62"/>
      <c r="U42" s="62"/>
      <c r="V42" s="11">
        <f t="shared" si="4"/>
        <v>36</v>
      </c>
      <c r="W42" s="115">
        <f t="shared" si="19"/>
        <v>0</v>
      </c>
      <c r="Y42" s="97">
        <v>0.0</v>
      </c>
      <c r="Z42" s="50">
        <f t="shared" si="30"/>
        <v>36</v>
      </c>
      <c r="AD42" s="116" t="str">
        <f t="shared" si="20"/>
        <v/>
      </c>
    </row>
    <row r="43" ht="15.75" customHeight="1">
      <c r="A43" s="138" t="s">
        <v>122</v>
      </c>
      <c r="B43" s="139" t="s">
        <v>123</v>
      </c>
      <c r="C43" s="140" t="s">
        <v>124</v>
      </c>
      <c r="D43" s="114">
        <f t="shared" ref="D43:U43" si="31">SUM(D44:D60)</f>
        <v>1336</v>
      </c>
      <c r="E43" s="114">
        <f t="shared" si="31"/>
        <v>876</v>
      </c>
      <c r="F43" s="114">
        <f t="shared" si="31"/>
        <v>50</v>
      </c>
      <c r="G43" s="114">
        <f t="shared" si="31"/>
        <v>1286</v>
      </c>
      <c r="H43" s="114">
        <f t="shared" si="31"/>
        <v>354</v>
      </c>
      <c r="I43" s="114">
        <f t="shared" si="31"/>
        <v>876</v>
      </c>
      <c r="J43" s="114">
        <f t="shared" si="31"/>
        <v>0</v>
      </c>
      <c r="K43" s="114">
        <f t="shared" si="31"/>
        <v>0</v>
      </c>
      <c r="L43" s="114">
        <f t="shared" si="31"/>
        <v>14</v>
      </c>
      <c r="M43" s="114">
        <f t="shared" si="31"/>
        <v>42</v>
      </c>
      <c r="N43" s="114">
        <f t="shared" si="31"/>
        <v>0</v>
      </c>
      <c r="O43" s="114">
        <f t="shared" si="31"/>
        <v>0</v>
      </c>
      <c r="P43" s="114">
        <f t="shared" si="31"/>
        <v>304</v>
      </c>
      <c r="Q43" s="114">
        <f t="shared" si="31"/>
        <v>470</v>
      </c>
      <c r="R43" s="114">
        <f t="shared" si="31"/>
        <v>98</v>
      </c>
      <c r="S43" s="114">
        <f t="shared" si="31"/>
        <v>136</v>
      </c>
      <c r="T43" s="114">
        <f t="shared" si="31"/>
        <v>226</v>
      </c>
      <c r="U43" s="114">
        <f t="shared" si="31"/>
        <v>102</v>
      </c>
      <c r="V43" s="11">
        <f t="shared" si="4"/>
        <v>1336</v>
      </c>
      <c r="W43" s="115">
        <f t="shared" si="19"/>
        <v>0</v>
      </c>
      <c r="Y43" s="114">
        <f t="shared" ref="Y43:Z43" si="32">SUM(Y44:Y60)</f>
        <v>612</v>
      </c>
      <c r="Z43" s="114">
        <f t="shared" si="32"/>
        <v>724</v>
      </c>
      <c r="AD43" s="116">
        <f t="shared" si="20"/>
        <v>42</v>
      </c>
    </row>
    <row r="44" ht="15.75" customHeight="1">
      <c r="A44" s="141" t="s">
        <v>125</v>
      </c>
      <c r="B44" s="142" t="s">
        <v>126</v>
      </c>
      <c r="C44" s="61" t="s">
        <v>115</v>
      </c>
      <c r="D44" s="49">
        <f t="shared" ref="D44:D60" si="33">F44+G44</f>
        <v>48</v>
      </c>
      <c r="E44" s="97">
        <f t="shared" ref="E44:E60" si="34">I44</f>
        <v>18</v>
      </c>
      <c r="F44" s="97">
        <v>2.0</v>
      </c>
      <c r="G44" s="97">
        <f t="shared" ref="G44:G60" si="35">SUM(H44:M44)</f>
        <v>46</v>
      </c>
      <c r="H44" s="50">
        <v>20.0</v>
      </c>
      <c r="I44" s="50">
        <v>18.0</v>
      </c>
      <c r="J44" s="97"/>
      <c r="K44" s="97"/>
      <c r="L44" s="50">
        <v>2.0</v>
      </c>
      <c r="M44" s="50">
        <v>6.0</v>
      </c>
      <c r="N44" s="97"/>
      <c r="O44" s="97"/>
      <c r="P44" s="136"/>
      <c r="Q44" s="53">
        <v>48.0</v>
      </c>
      <c r="R44" s="136"/>
      <c r="S44" s="136"/>
      <c r="T44" s="136"/>
      <c r="U44" s="136"/>
      <c r="V44" s="11">
        <f t="shared" si="4"/>
        <v>48</v>
      </c>
      <c r="W44" s="115">
        <f t="shared" si="19"/>
        <v>0</v>
      </c>
      <c r="Y44" s="97">
        <v>48.0</v>
      </c>
      <c r="Z44" s="97">
        <f t="shared" ref="Z44:Z60" si="36">D44-Y44</f>
        <v>0</v>
      </c>
      <c r="AD44" s="116">
        <f t="shared" si="20"/>
        <v>6</v>
      </c>
    </row>
    <row r="45" ht="15.75" customHeight="1">
      <c r="A45" s="141" t="s">
        <v>127</v>
      </c>
      <c r="B45" s="142" t="s">
        <v>128</v>
      </c>
      <c r="C45" s="61" t="s">
        <v>100</v>
      </c>
      <c r="D45" s="49">
        <f t="shared" si="33"/>
        <v>36</v>
      </c>
      <c r="E45" s="97">
        <f t="shared" si="34"/>
        <v>14</v>
      </c>
      <c r="F45" s="97"/>
      <c r="G45" s="97">
        <f t="shared" si="35"/>
        <v>36</v>
      </c>
      <c r="H45" s="50">
        <v>22.0</v>
      </c>
      <c r="I45" s="50">
        <v>14.0</v>
      </c>
      <c r="J45" s="97"/>
      <c r="K45" s="97"/>
      <c r="L45" s="50"/>
      <c r="M45" s="50"/>
      <c r="N45" s="97"/>
      <c r="O45" s="97"/>
      <c r="P45" s="136"/>
      <c r="Q45" s="120">
        <v>36.0</v>
      </c>
      <c r="R45" s="136"/>
      <c r="S45" s="136"/>
      <c r="T45" s="136"/>
      <c r="U45" s="136"/>
      <c r="V45" s="11">
        <f t="shared" si="4"/>
        <v>36</v>
      </c>
      <c r="W45" s="115">
        <f t="shared" si="19"/>
        <v>0</v>
      </c>
      <c r="Y45" s="97">
        <v>36.0</v>
      </c>
      <c r="Z45" s="97">
        <f t="shared" si="36"/>
        <v>0</v>
      </c>
      <c r="AD45" s="116" t="str">
        <f t="shared" si="20"/>
        <v/>
      </c>
    </row>
    <row r="46" ht="15.75" customHeight="1">
      <c r="A46" s="141" t="s">
        <v>129</v>
      </c>
      <c r="B46" s="142" t="s">
        <v>130</v>
      </c>
      <c r="C46" s="61" t="s">
        <v>76</v>
      </c>
      <c r="D46" s="49">
        <f t="shared" si="33"/>
        <v>64</v>
      </c>
      <c r="E46" s="97">
        <f t="shared" si="34"/>
        <v>52</v>
      </c>
      <c r="F46" s="97">
        <v>4.0</v>
      </c>
      <c r="G46" s="97">
        <f t="shared" si="35"/>
        <v>60</v>
      </c>
      <c r="H46" s="50">
        <v>8.0</v>
      </c>
      <c r="I46" s="50">
        <v>52.0</v>
      </c>
      <c r="J46" s="97"/>
      <c r="K46" s="97"/>
      <c r="L46" s="50"/>
      <c r="M46" s="50"/>
      <c r="N46" s="97"/>
      <c r="O46" s="97"/>
      <c r="P46" s="136">
        <v>38.0</v>
      </c>
      <c r="Q46" s="120">
        <v>26.0</v>
      </c>
      <c r="R46" s="136"/>
      <c r="S46" s="136"/>
      <c r="T46" s="136"/>
      <c r="U46" s="136"/>
      <c r="V46" s="11">
        <f t="shared" si="4"/>
        <v>64</v>
      </c>
      <c r="W46" s="115">
        <f t="shared" si="19"/>
        <v>0</v>
      </c>
      <c r="Y46" s="97">
        <v>48.0</v>
      </c>
      <c r="Z46" s="97">
        <f t="shared" si="36"/>
        <v>16</v>
      </c>
      <c r="AD46" s="116" t="str">
        <f t="shared" si="20"/>
        <v/>
      </c>
    </row>
    <row r="47" ht="26.25" customHeight="1">
      <c r="A47" s="141" t="s">
        <v>131</v>
      </c>
      <c r="B47" s="143" t="s">
        <v>132</v>
      </c>
      <c r="C47" s="61" t="s">
        <v>79</v>
      </c>
      <c r="D47" s="49">
        <f t="shared" si="33"/>
        <v>152</v>
      </c>
      <c r="E47" s="97">
        <f t="shared" si="34"/>
        <v>98</v>
      </c>
      <c r="F47" s="97">
        <v>6.0</v>
      </c>
      <c r="G47" s="97">
        <f t="shared" si="35"/>
        <v>146</v>
      </c>
      <c r="H47" s="50">
        <v>32.0</v>
      </c>
      <c r="I47" s="50">
        <v>98.0</v>
      </c>
      <c r="J47" s="97"/>
      <c r="K47" s="97"/>
      <c r="L47" s="50">
        <v>4.0</v>
      </c>
      <c r="M47" s="50">
        <v>12.0</v>
      </c>
      <c r="N47" s="97"/>
      <c r="O47" s="97"/>
      <c r="P47" s="53">
        <v>78.0</v>
      </c>
      <c r="Q47" s="53">
        <v>74.0</v>
      </c>
      <c r="R47" s="135"/>
      <c r="S47" s="136"/>
      <c r="T47" s="136"/>
      <c r="U47" s="136"/>
      <c r="V47" s="11">
        <f t="shared" si="4"/>
        <v>152</v>
      </c>
      <c r="W47" s="115">
        <f t="shared" si="19"/>
        <v>0</v>
      </c>
      <c r="Y47" s="97">
        <v>108.0</v>
      </c>
      <c r="Z47" s="97">
        <f t="shared" si="36"/>
        <v>44</v>
      </c>
      <c r="AD47" s="116">
        <f t="shared" si="20"/>
        <v>12</v>
      </c>
    </row>
    <row r="48" ht="15.75" customHeight="1">
      <c r="A48" s="141" t="s">
        <v>133</v>
      </c>
      <c r="B48" s="142" t="s">
        <v>134</v>
      </c>
      <c r="C48" s="61" t="s">
        <v>100</v>
      </c>
      <c r="D48" s="49">
        <f t="shared" si="33"/>
        <v>52</v>
      </c>
      <c r="E48" s="97">
        <f t="shared" si="34"/>
        <v>18</v>
      </c>
      <c r="F48" s="97">
        <v>2.0</v>
      </c>
      <c r="G48" s="97">
        <f t="shared" si="35"/>
        <v>50</v>
      </c>
      <c r="H48" s="50">
        <v>32.0</v>
      </c>
      <c r="I48" s="50">
        <v>18.0</v>
      </c>
      <c r="J48" s="97"/>
      <c r="K48" s="97"/>
      <c r="L48" s="50"/>
      <c r="M48" s="50"/>
      <c r="N48" s="97"/>
      <c r="O48" s="97"/>
      <c r="P48" s="136"/>
      <c r="Q48" s="120">
        <v>52.0</v>
      </c>
      <c r="R48" s="136"/>
      <c r="S48" s="136"/>
      <c r="T48" s="136"/>
      <c r="U48" s="136"/>
      <c r="V48" s="11">
        <f t="shared" si="4"/>
        <v>52</v>
      </c>
      <c r="W48" s="115">
        <f t="shared" si="19"/>
        <v>0</v>
      </c>
      <c r="Y48" s="97">
        <v>36.0</v>
      </c>
      <c r="Z48" s="97">
        <f t="shared" si="36"/>
        <v>16</v>
      </c>
      <c r="AB48" s="144"/>
      <c r="AC48" s="144"/>
      <c r="AD48" s="116" t="str">
        <f t="shared" si="20"/>
        <v/>
      </c>
    </row>
    <row r="49" ht="15.75" customHeight="1">
      <c r="A49" s="141" t="s">
        <v>135</v>
      </c>
      <c r="B49" s="142" t="s">
        <v>136</v>
      </c>
      <c r="C49" s="61" t="s">
        <v>100</v>
      </c>
      <c r="D49" s="49">
        <f t="shared" si="33"/>
        <v>68</v>
      </c>
      <c r="E49" s="97">
        <f t="shared" si="34"/>
        <v>48</v>
      </c>
      <c r="F49" s="97"/>
      <c r="G49" s="97">
        <f t="shared" si="35"/>
        <v>68</v>
      </c>
      <c r="H49" s="50">
        <v>20.0</v>
      </c>
      <c r="I49" s="50">
        <v>48.0</v>
      </c>
      <c r="J49" s="97"/>
      <c r="K49" s="97"/>
      <c r="L49" s="50"/>
      <c r="M49" s="50"/>
      <c r="N49" s="97"/>
      <c r="O49" s="97"/>
      <c r="P49" s="136"/>
      <c r="Q49" s="136"/>
      <c r="R49" s="136"/>
      <c r="S49" s="120">
        <v>68.0</v>
      </c>
      <c r="T49" s="136"/>
      <c r="U49" s="136"/>
      <c r="V49" s="11">
        <f t="shared" si="4"/>
        <v>68</v>
      </c>
      <c r="W49" s="115">
        <f t="shared" si="19"/>
        <v>0</v>
      </c>
      <c r="Y49" s="97">
        <v>68.0</v>
      </c>
      <c r="Z49" s="97">
        <f t="shared" si="36"/>
        <v>0</v>
      </c>
      <c r="AB49" s="144"/>
      <c r="AC49" s="144"/>
      <c r="AD49" s="116" t="str">
        <f t="shared" si="20"/>
        <v/>
      </c>
    </row>
    <row r="50" ht="15.75" customHeight="1">
      <c r="A50" s="141" t="s">
        <v>137</v>
      </c>
      <c r="B50" s="145" t="s">
        <v>138</v>
      </c>
      <c r="C50" s="61" t="s">
        <v>100</v>
      </c>
      <c r="D50" s="49">
        <f t="shared" si="33"/>
        <v>36</v>
      </c>
      <c r="E50" s="97">
        <f t="shared" si="34"/>
        <v>14</v>
      </c>
      <c r="F50" s="97">
        <v>2.0</v>
      </c>
      <c r="G50" s="97">
        <f t="shared" si="35"/>
        <v>34</v>
      </c>
      <c r="H50" s="50">
        <v>20.0</v>
      </c>
      <c r="I50" s="50">
        <v>14.0</v>
      </c>
      <c r="J50" s="97"/>
      <c r="K50" s="97"/>
      <c r="L50" s="50"/>
      <c r="M50" s="50"/>
      <c r="N50" s="97"/>
      <c r="O50" s="97"/>
      <c r="P50" s="136"/>
      <c r="Q50" s="136"/>
      <c r="S50" s="136"/>
      <c r="T50" s="120">
        <v>36.0</v>
      </c>
      <c r="U50" s="136"/>
      <c r="V50" s="11">
        <f t="shared" si="4"/>
        <v>36</v>
      </c>
      <c r="W50" s="115">
        <f t="shared" si="19"/>
        <v>0</v>
      </c>
      <c r="Y50" s="97">
        <v>36.0</v>
      </c>
      <c r="Z50" s="97">
        <f t="shared" si="36"/>
        <v>0</v>
      </c>
      <c r="AB50" s="144"/>
      <c r="AC50" s="144"/>
      <c r="AD50" s="116" t="str">
        <f t="shared" si="20"/>
        <v/>
      </c>
    </row>
    <row r="51" ht="15.75" customHeight="1">
      <c r="A51" s="141" t="s">
        <v>139</v>
      </c>
      <c r="B51" s="145" t="s">
        <v>140</v>
      </c>
      <c r="C51" s="61" t="s">
        <v>141</v>
      </c>
      <c r="D51" s="49">
        <f t="shared" si="33"/>
        <v>64</v>
      </c>
      <c r="E51" s="97">
        <f t="shared" si="34"/>
        <v>30</v>
      </c>
      <c r="F51" s="97">
        <v>2.0</v>
      </c>
      <c r="G51" s="97">
        <f t="shared" si="35"/>
        <v>62</v>
      </c>
      <c r="H51" s="50">
        <v>24.0</v>
      </c>
      <c r="I51" s="50">
        <v>30.0</v>
      </c>
      <c r="J51" s="97"/>
      <c r="K51" s="97"/>
      <c r="L51" s="50">
        <v>2.0</v>
      </c>
      <c r="M51" s="50">
        <v>6.0</v>
      </c>
      <c r="N51" s="97"/>
      <c r="O51" s="97"/>
      <c r="P51" s="136">
        <v>22.0</v>
      </c>
      <c r="Q51" s="53">
        <v>42.0</v>
      </c>
      <c r="R51" s="136"/>
      <c r="S51" s="136"/>
      <c r="T51" s="136"/>
      <c r="U51" s="136"/>
      <c r="V51" s="11">
        <f t="shared" si="4"/>
        <v>64</v>
      </c>
      <c r="W51" s="115">
        <f t="shared" si="19"/>
        <v>0</v>
      </c>
      <c r="Y51" s="97">
        <v>64.0</v>
      </c>
      <c r="Z51" s="97">
        <f t="shared" si="36"/>
        <v>0</v>
      </c>
      <c r="AB51" s="144"/>
      <c r="AC51" s="144"/>
      <c r="AD51" s="116">
        <f t="shared" si="20"/>
        <v>6</v>
      </c>
    </row>
    <row r="52" ht="15.75" customHeight="1">
      <c r="A52" s="141" t="s">
        <v>142</v>
      </c>
      <c r="B52" s="145" t="s">
        <v>143</v>
      </c>
      <c r="C52" s="50" t="s">
        <v>100</v>
      </c>
      <c r="D52" s="49">
        <f t="shared" si="33"/>
        <v>36</v>
      </c>
      <c r="E52" s="97">
        <f t="shared" si="34"/>
        <v>14</v>
      </c>
      <c r="F52" s="97"/>
      <c r="G52" s="97">
        <f t="shared" si="35"/>
        <v>36</v>
      </c>
      <c r="H52" s="50">
        <v>22.0</v>
      </c>
      <c r="I52" s="50">
        <v>14.0</v>
      </c>
      <c r="J52" s="97"/>
      <c r="K52" s="97"/>
      <c r="L52" s="50"/>
      <c r="M52" s="50"/>
      <c r="N52" s="97"/>
      <c r="O52" s="97"/>
      <c r="P52" s="146"/>
      <c r="Q52" s="135"/>
      <c r="R52" s="136"/>
      <c r="S52" s="136"/>
      <c r="T52" s="120">
        <v>36.0</v>
      </c>
      <c r="U52" s="136"/>
      <c r="V52" s="11">
        <f t="shared" si="4"/>
        <v>36</v>
      </c>
      <c r="W52" s="115">
        <f t="shared" si="19"/>
        <v>0</v>
      </c>
      <c r="Y52" s="97">
        <v>36.0</v>
      </c>
      <c r="Z52" s="97">
        <f t="shared" si="36"/>
        <v>0</v>
      </c>
      <c r="AB52" s="144"/>
      <c r="AC52" s="144"/>
      <c r="AD52" s="116" t="str">
        <f t="shared" si="20"/>
        <v/>
      </c>
    </row>
    <row r="53" ht="15.75" customHeight="1">
      <c r="A53" s="141" t="s">
        <v>144</v>
      </c>
      <c r="B53" s="147" t="s">
        <v>145</v>
      </c>
      <c r="C53" s="61" t="s">
        <v>76</v>
      </c>
      <c r="D53" s="49">
        <f t="shared" si="33"/>
        <v>60</v>
      </c>
      <c r="E53" s="97">
        <f t="shared" si="34"/>
        <v>24</v>
      </c>
      <c r="F53" s="97">
        <v>2.0</v>
      </c>
      <c r="G53" s="97">
        <f t="shared" si="35"/>
        <v>58</v>
      </c>
      <c r="H53" s="50">
        <v>34.0</v>
      </c>
      <c r="I53" s="50">
        <v>24.0</v>
      </c>
      <c r="J53" s="97"/>
      <c r="K53" s="97"/>
      <c r="L53" s="50"/>
      <c r="M53" s="50"/>
      <c r="N53" s="97"/>
      <c r="O53" s="97"/>
      <c r="P53" s="136"/>
      <c r="Q53" s="135"/>
      <c r="R53" s="136"/>
      <c r="S53" s="135"/>
      <c r="T53" s="49">
        <v>28.0</v>
      </c>
      <c r="U53" s="120">
        <v>32.0</v>
      </c>
      <c r="V53" s="11">
        <f t="shared" si="4"/>
        <v>60</v>
      </c>
      <c r="W53" s="115">
        <f t="shared" si="19"/>
        <v>0</v>
      </c>
      <c r="Y53" s="97">
        <v>48.0</v>
      </c>
      <c r="Z53" s="97">
        <f t="shared" si="36"/>
        <v>12</v>
      </c>
      <c r="AB53" s="144"/>
      <c r="AC53" s="144"/>
      <c r="AD53" s="116" t="str">
        <f t="shared" si="20"/>
        <v/>
      </c>
    </row>
    <row r="54" ht="15.75" customHeight="1">
      <c r="A54" s="141" t="s">
        <v>146</v>
      </c>
      <c r="B54" s="145" t="s">
        <v>147</v>
      </c>
      <c r="C54" s="50" t="s">
        <v>100</v>
      </c>
      <c r="D54" s="49">
        <f t="shared" si="33"/>
        <v>48</v>
      </c>
      <c r="E54" s="97">
        <f t="shared" si="34"/>
        <v>26</v>
      </c>
      <c r="F54" s="97">
        <v>2.0</v>
      </c>
      <c r="G54" s="97">
        <f t="shared" si="35"/>
        <v>46</v>
      </c>
      <c r="H54" s="50">
        <v>20.0</v>
      </c>
      <c r="I54" s="50">
        <v>26.0</v>
      </c>
      <c r="J54" s="97"/>
      <c r="K54" s="97"/>
      <c r="L54" s="50"/>
      <c r="M54" s="50"/>
      <c r="N54" s="97"/>
      <c r="O54" s="97"/>
      <c r="P54" s="49"/>
      <c r="Q54" s="49"/>
      <c r="S54" s="135"/>
      <c r="T54" s="120">
        <v>48.0</v>
      </c>
      <c r="U54" s="49"/>
      <c r="V54" s="11">
        <f t="shared" si="4"/>
        <v>48</v>
      </c>
      <c r="W54" s="115">
        <f t="shared" si="19"/>
        <v>0</v>
      </c>
      <c r="Y54" s="97">
        <v>48.0</v>
      </c>
      <c r="Z54" s="97">
        <f t="shared" si="36"/>
        <v>0</v>
      </c>
      <c r="AB54" s="144"/>
      <c r="AC54" s="144"/>
      <c r="AD54" s="116" t="str">
        <f t="shared" si="20"/>
        <v/>
      </c>
    </row>
    <row r="55" ht="15.75" customHeight="1">
      <c r="A55" s="141" t="s">
        <v>148</v>
      </c>
      <c r="B55" s="122" t="s">
        <v>149</v>
      </c>
      <c r="C55" s="123" t="s">
        <v>100</v>
      </c>
      <c r="D55" s="49">
        <f t="shared" si="33"/>
        <v>36</v>
      </c>
      <c r="E55" s="97">
        <f t="shared" si="34"/>
        <v>12</v>
      </c>
      <c r="F55" s="97"/>
      <c r="G55" s="97">
        <f t="shared" si="35"/>
        <v>36</v>
      </c>
      <c r="H55" s="50">
        <v>24.0</v>
      </c>
      <c r="I55" s="50">
        <v>12.0</v>
      </c>
      <c r="J55" s="97"/>
      <c r="K55" s="97"/>
      <c r="L55" s="50"/>
      <c r="M55" s="50"/>
      <c r="N55" s="97"/>
      <c r="O55" s="97"/>
      <c r="P55" s="136"/>
      <c r="Q55" s="120">
        <v>36.0</v>
      </c>
      <c r="R55" s="136"/>
      <c r="S55" s="136"/>
      <c r="T55" s="136"/>
      <c r="U55" s="136"/>
      <c r="V55" s="11">
        <f t="shared" si="4"/>
        <v>36</v>
      </c>
      <c r="W55" s="115">
        <f t="shared" si="19"/>
        <v>0</v>
      </c>
      <c r="Y55" s="97">
        <v>36.0</v>
      </c>
      <c r="Z55" s="97">
        <f t="shared" si="36"/>
        <v>0</v>
      </c>
      <c r="AB55" s="144"/>
      <c r="AC55" s="144"/>
      <c r="AD55" s="116" t="str">
        <f t="shared" si="20"/>
        <v/>
      </c>
    </row>
    <row r="56" ht="15.75" customHeight="1">
      <c r="A56" s="141" t="s">
        <v>150</v>
      </c>
      <c r="B56" s="126" t="s">
        <v>151</v>
      </c>
      <c r="C56" s="59" t="s">
        <v>100</v>
      </c>
      <c r="D56" s="49">
        <f t="shared" si="33"/>
        <v>36</v>
      </c>
      <c r="E56" s="97">
        <f t="shared" si="34"/>
        <v>12</v>
      </c>
      <c r="F56" s="97"/>
      <c r="G56" s="97">
        <f t="shared" si="35"/>
        <v>36</v>
      </c>
      <c r="H56" s="97">
        <v>24.0</v>
      </c>
      <c r="I56" s="97">
        <v>12.0</v>
      </c>
      <c r="J56" s="97"/>
      <c r="K56" s="97"/>
      <c r="L56" s="97"/>
      <c r="M56" s="148"/>
      <c r="N56" s="97"/>
      <c r="O56" s="97"/>
      <c r="P56" s="136">
        <v>10.0</v>
      </c>
      <c r="Q56" s="63">
        <v>26.0</v>
      </c>
      <c r="R56" s="62"/>
      <c r="S56" s="62"/>
      <c r="T56" s="62"/>
      <c r="U56" s="62"/>
      <c r="V56" s="11">
        <f t="shared" si="4"/>
        <v>36</v>
      </c>
      <c r="W56" s="115">
        <f t="shared" si="19"/>
        <v>0</v>
      </c>
      <c r="Y56" s="97">
        <v>0.0</v>
      </c>
      <c r="Z56" s="50">
        <f t="shared" si="36"/>
        <v>36</v>
      </c>
      <c r="AD56" s="116" t="str">
        <f t="shared" si="20"/>
        <v/>
      </c>
    </row>
    <row r="57" ht="36.75" customHeight="1">
      <c r="A57" s="141" t="s">
        <v>152</v>
      </c>
      <c r="B57" s="149" t="s">
        <v>153</v>
      </c>
      <c r="C57" s="150" t="s">
        <v>100</v>
      </c>
      <c r="D57" s="49">
        <f t="shared" si="33"/>
        <v>50</v>
      </c>
      <c r="E57" s="97">
        <f t="shared" si="34"/>
        <v>20</v>
      </c>
      <c r="F57" s="97">
        <v>2.0</v>
      </c>
      <c r="G57" s="97">
        <f t="shared" si="35"/>
        <v>48</v>
      </c>
      <c r="H57" s="97">
        <v>28.0</v>
      </c>
      <c r="I57" s="97">
        <v>20.0</v>
      </c>
      <c r="J57" s="97"/>
      <c r="K57" s="97"/>
      <c r="L57" s="97"/>
      <c r="M57" s="97"/>
      <c r="N57" s="97"/>
      <c r="O57" s="97"/>
      <c r="P57" s="63">
        <v>50.0</v>
      </c>
      <c r="Q57" s="151"/>
      <c r="R57" s="151"/>
      <c r="S57" s="151"/>
      <c r="T57" s="151"/>
      <c r="U57" s="119"/>
      <c r="V57" s="11">
        <f t="shared" si="4"/>
        <v>50</v>
      </c>
      <c r="W57" s="115">
        <f t="shared" si="19"/>
        <v>0</v>
      </c>
      <c r="Y57" s="97">
        <v>0.0</v>
      </c>
      <c r="Z57" s="50">
        <f t="shared" si="36"/>
        <v>50</v>
      </c>
      <c r="AD57" s="116" t="str">
        <f t="shared" si="20"/>
        <v/>
      </c>
    </row>
    <row r="58" ht="15.75" customHeight="1">
      <c r="A58" s="141" t="s">
        <v>154</v>
      </c>
      <c r="B58" s="122" t="s">
        <v>155</v>
      </c>
      <c r="C58" s="150" t="s">
        <v>141</v>
      </c>
      <c r="D58" s="49">
        <f t="shared" si="33"/>
        <v>102</v>
      </c>
      <c r="E58" s="97">
        <f t="shared" si="34"/>
        <v>80</v>
      </c>
      <c r="F58" s="97">
        <v>8.0</v>
      </c>
      <c r="G58" s="97">
        <f t="shared" si="35"/>
        <v>94</v>
      </c>
      <c r="H58" s="50">
        <v>6.0</v>
      </c>
      <c r="I58" s="50">
        <v>80.0</v>
      </c>
      <c r="J58" s="97"/>
      <c r="K58" s="97"/>
      <c r="L58" s="97">
        <v>2.0</v>
      </c>
      <c r="M58" s="97">
        <v>6.0</v>
      </c>
      <c r="N58" s="97"/>
      <c r="O58" s="97"/>
      <c r="P58" s="49">
        <v>46.0</v>
      </c>
      <c r="Q58" s="53">
        <v>56.0</v>
      </c>
      <c r="R58" s="49"/>
      <c r="S58" s="49"/>
      <c r="T58" s="49"/>
      <c r="U58" s="49"/>
      <c r="V58" s="11">
        <f t="shared" si="4"/>
        <v>102</v>
      </c>
      <c r="W58" s="115">
        <f t="shared" si="19"/>
        <v>0</v>
      </c>
      <c r="Y58" s="97">
        <v>0.0</v>
      </c>
      <c r="Z58" s="97">
        <f t="shared" si="36"/>
        <v>102</v>
      </c>
      <c r="AB58" s="144"/>
      <c r="AC58" s="144"/>
      <c r="AD58" s="116">
        <f t="shared" si="20"/>
        <v>6</v>
      </c>
    </row>
    <row r="59" ht="15.75" customHeight="1">
      <c r="A59" s="141" t="s">
        <v>156</v>
      </c>
      <c r="B59" s="152" t="s">
        <v>157</v>
      </c>
      <c r="C59" s="123" t="s">
        <v>158</v>
      </c>
      <c r="D59" s="49">
        <f t="shared" si="33"/>
        <v>378</v>
      </c>
      <c r="E59" s="97">
        <f t="shared" si="34"/>
        <v>342</v>
      </c>
      <c r="F59" s="97">
        <v>14.0</v>
      </c>
      <c r="G59" s="97">
        <f t="shared" si="35"/>
        <v>364</v>
      </c>
      <c r="H59" s="50">
        <v>14.0</v>
      </c>
      <c r="I59" s="50">
        <v>342.0</v>
      </c>
      <c r="J59" s="97"/>
      <c r="K59" s="97"/>
      <c r="L59" s="97">
        <v>2.0</v>
      </c>
      <c r="M59" s="97">
        <v>6.0</v>
      </c>
      <c r="N59" s="97"/>
      <c r="O59" s="97"/>
      <c r="P59" s="49">
        <v>60.0</v>
      </c>
      <c r="Q59" s="49">
        <v>74.0</v>
      </c>
      <c r="R59" s="153">
        <v>98.0</v>
      </c>
      <c r="S59" s="153">
        <v>68.0</v>
      </c>
      <c r="T59" s="53">
        <v>78.0</v>
      </c>
      <c r="U59" s="49"/>
      <c r="V59" s="11">
        <f t="shared" si="4"/>
        <v>378</v>
      </c>
      <c r="W59" s="115">
        <f t="shared" si="19"/>
        <v>0</v>
      </c>
      <c r="Y59" s="97">
        <v>0.0</v>
      </c>
      <c r="Z59" s="97">
        <f t="shared" si="36"/>
        <v>378</v>
      </c>
      <c r="AB59" s="144"/>
      <c r="AC59" s="144"/>
      <c r="AD59" s="116">
        <f t="shared" si="20"/>
        <v>6</v>
      </c>
      <c r="AG59" s="11" t="s">
        <v>159</v>
      </c>
    </row>
    <row r="60" ht="15.75" customHeight="1">
      <c r="A60" s="141" t="s">
        <v>160</v>
      </c>
      <c r="B60" s="122" t="s">
        <v>161</v>
      </c>
      <c r="C60" s="154" t="s">
        <v>115</v>
      </c>
      <c r="D60" s="49">
        <f t="shared" si="33"/>
        <v>70</v>
      </c>
      <c r="E60" s="97">
        <f t="shared" si="34"/>
        <v>54</v>
      </c>
      <c r="F60" s="97">
        <v>4.0</v>
      </c>
      <c r="G60" s="97">
        <f t="shared" si="35"/>
        <v>66</v>
      </c>
      <c r="H60" s="50">
        <v>4.0</v>
      </c>
      <c r="I60" s="50">
        <v>54.0</v>
      </c>
      <c r="J60" s="97"/>
      <c r="K60" s="97"/>
      <c r="L60" s="97">
        <v>2.0</v>
      </c>
      <c r="M60" s="97">
        <v>6.0</v>
      </c>
      <c r="N60" s="97"/>
      <c r="O60" s="97"/>
      <c r="P60" s="49"/>
      <c r="Q60" s="50"/>
      <c r="R60" s="49"/>
      <c r="S60" s="49"/>
      <c r="T60" s="49"/>
      <c r="U60" s="53">
        <v>70.0</v>
      </c>
      <c r="V60" s="11">
        <f t="shared" si="4"/>
        <v>70</v>
      </c>
      <c r="W60" s="115">
        <f t="shared" si="19"/>
        <v>0</v>
      </c>
      <c r="Y60" s="97">
        <v>0.0</v>
      </c>
      <c r="Z60" s="97">
        <f t="shared" si="36"/>
        <v>70</v>
      </c>
      <c r="AD60" s="116">
        <f t="shared" si="20"/>
        <v>6</v>
      </c>
      <c r="AE60" s="11">
        <f>AC60+AC43+AC38+AC32</f>
        <v>0</v>
      </c>
    </row>
    <row r="61" ht="15.75" customHeight="1">
      <c r="A61" s="155" t="s">
        <v>162</v>
      </c>
      <c r="B61" s="156" t="s">
        <v>163</v>
      </c>
      <c r="C61" s="157" t="s">
        <v>164</v>
      </c>
      <c r="D61" s="114">
        <f t="shared" ref="D61:U61" si="37">D62</f>
        <v>2086</v>
      </c>
      <c r="E61" s="114">
        <f t="shared" si="37"/>
        <v>1560</v>
      </c>
      <c r="F61" s="114">
        <f t="shared" si="37"/>
        <v>64</v>
      </c>
      <c r="G61" s="114">
        <f t="shared" si="37"/>
        <v>2022</v>
      </c>
      <c r="H61" s="114">
        <f t="shared" si="37"/>
        <v>230</v>
      </c>
      <c r="I61" s="114">
        <f t="shared" si="37"/>
        <v>708</v>
      </c>
      <c r="J61" s="114">
        <f t="shared" si="37"/>
        <v>60</v>
      </c>
      <c r="K61" s="114">
        <f t="shared" si="37"/>
        <v>936</v>
      </c>
      <c r="L61" s="114">
        <f t="shared" si="37"/>
        <v>16</v>
      </c>
      <c r="M61" s="114">
        <f t="shared" si="37"/>
        <v>72</v>
      </c>
      <c r="N61" s="114">
        <f t="shared" si="37"/>
        <v>0</v>
      </c>
      <c r="O61" s="114">
        <f t="shared" si="37"/>
        <v>0</v>
      </c>
      <c r="P61" s="114">
        <f t="shared" si="37"/>
        <v>48</v>
      </c>
      <c r="Q61" s="114">
        <f t="shared" si="37"/>
        <v>222</v>
      </c>
      <c r="R61" s="114">
        <f t="shared" si="37"/>
        <v>342</v>
      </c>
      <c r="S61" s="114">
        <f t="shared" si="37"/>
        <v>630</v>
      </c>
      <c r="T61" s="114">
        <f t="shared" si="37"/>
        <v>358</v>
      </c>
      <c r="U61" s="114">
        <f t="shared" si="37"/>
        <v>486</v>
      </c>
      <c r="V61" s="158">
        <f t="shared" si="4"/>
        <v>2086</v>
      </c>
      <c r="W61" s="115">
        <f t="shared" si="19"/>
        <v>0</v>
      </c>
      <c r="Y61" s="114">
        <f t="shared" ref="Y61:Z61" si="38">Y62</f>
        <v>1728</v>
      </c>
      <c r="Z61" s="114">
        <f t="shared" si="38"/>
        <v>358</v>
      </c>
      <c r="AB61" s="159" t="s">
        <v>165</v>
      </c>
      <c r="AD61" s="114">
        <f t="shared" si="20"/>
        <v>72</v>
      </c>
    </row>
    <row r="62" ht="15.75" customHeight="1">
      <c r="A62" s="155" t="s">
        <v>166</v>
      </c>
      <c r="B62" s="156" t="s">
        <v>167</v>
      </c>
      <c r="C62" s="160" t="s">
        <v>168</v>
      </c>
      <c r="D62" s="114">
        <f t="shared" ref="D62:U62" si="39">D63+D72+D79+D85</f>
        <v>2086</v>
      </c>
      <c r="E62" s="114">
        <f t="shared" si="39"/>
        <v>1560</v>
      </c>
      <c r="F62" s="114">
        <f t="shared" si="39"/>
        <v>64</v>
      </c>
      <c r="G62" s="114">
        <f t="shared" si="39"/>
        <v>2022</v>
      </c>
      <c r="H62" s="114">
        <f t="shared" si="39"/>
        <v>230</v>
      </c>
      <c r="I62" s="114">
        <f t="shared" si="39"/>
        <v>708</v>
      </c>
      <c r="J62" s="114">
        <f t="shared" si="39"/>
        <v>60</v>
      </c>
      <c r="K62" s="114">
        <f t="shared" si="39"/>
        <v>936</v>
      </c>
      <c r="L62" s="114">
        <f t="shared" si="39"/>
        <v>16</v>
      </c>
      <c r="M62" s="114">
        <f t="shared" si="39"/>
        <v>72</v>
      </c>
      <c r="N62" s="114">
        <f t="shared" si="39"/>
        <v>0</v>
      </c>
      <c r="O62" s="114">
        <f t="shared" si="39"/>
        <v>0</v>
      </c>
      <c r="P62" s="114">
        <f t="shared" si="39"/>
        <v>48</v>
      </c>
      <c r="Q62" s="114">
        <f t="shared" si="39"/>
        <v>222</v>
      </c>
      <c r="R62" s="114">
        <f t="shared" si="39"/>
        <v>342</v>
      </c>
      <c r="S62" s="114">
        <f t="shared" si="39"/>
        <v>630</v>
      </c>
      <c r="T62" s="114">
        <f t="shared" si="39"/>
        <v>358</v>
      </c>
      <c r="U62" s="114">
        <f t="shared" si="39"/>
        <v>486</v>
      </c>
      <c r="V62" s="11">
        <f t="shared" si="4"/>
        <v>2086</v>
      </c>
      <c r="W62" s="115">
        <f t="shared" si="19"/>
        <v>0</v>
      </c>
      <c r="Y62" s="114">
        <f t="shared" ref="Y62:Z62" si="40">Y63+Y72+Y79+Y85</f>
        <v>1728</v>
      </c>
      <c r="Z62" s="114">
        <f t="shared" si="40"/>
        <v>358</v>
      </c>
      <c r="AB62" s="50">
        <f t="shared" ref="AB62:AC62" si="41">AB63+AB72+AB79+AB85</f>
        <v>720</v>
      </c>
      <c r="AC62" s="50">
        <f t="shared" si="41"/>
        <v>216</v>
      </c>
      <c r="AD62" s="114">
        <f t="shared" si="20"/>
        <v>72</v>
      </c>
    </row>
    <row r="63" ht="15.75" customHeight="1">
      <c r="A63" s="161" t="s">
        <v>169</v>
      </c>
      <c r="B63" s="162" t="s">
        <v>170</v>
      </c>
      <c r="C63" s="163" t="s">
        <v>171</v>
      </c>
      <c r="D63" s="159">
        <f t="shared" ref="D63:U63" si="42">SUM(D64:D71)</f>
        <v>1136</v>
      </c>
      <c r="E63" s="159">
        <f t="shared" si="42"/>
        <v>916</v>
      </c>
      <c r="F63" s="159">
        <f t="shared" si="42"/>
        <v>40</v>
      </c>
      <c r="G63" s="159">
        <f t="shared" si="42"/>
        <v>1096</v>
      </c>
      <c r="H63" s="159">
        <f t="shared" si="42"/>
        <v>134</v>
      </c>
      <c r="I63" s="159">
        <f t="shared" si="42"/>
        <v>424</v>
      </c>
      <c r="J63" s="159">
        <f t="shared" si="42"/>
        <v>60</v>
      </c>
      <c r="K63" s="159">
        <f t="shared" si="42"/>
        <v>432</v>
      </c>
      <c r="L63" s="159">
        <f t="shared" si="42"/>
        <v>10</v>
      </c>
      <c r="M63" s="159">
        <f t="shared" si="42"/>
        <v>36</v>
      </c>
      <c r="N63" s="159">
        <f t="shared" si="42"/>
        <v>0</v>
      </c>
      <c r="O63" s="159">
        <f t="shared" si="42"/>
        <v>0</v>
      </c>
      <c r="P63" s="159">
        <f t="shared" si="42"/>
        <v>48</v>
      </c>
      <c r="Q63" s="159">
        <f t="shared" si="42"/>
        <v>222</v>
      </c>
      <c r="R63" s="159">
        <f t="shared" si="42"/>
        <v>308</v>
      </c>
      <c r="S63" s="159">
        <f t="shared" si="42"/>
        <v>558</v>
      </c>
      <c r="T63" s="159">
        <f t="shared" si="42"/>
        <v>0</v>
      </c>
      <c r="U63" s="159">
        <f t="shared" si="42"/>
        <v>0</v>
      </c>
      <c r="V63" s="158">
        <f t="shared" si="4"/>
        <v>1136</v>
      </c>
      <c r="W63" s="115">
        <f t="shared" si="19"/>
        <v>0</v>
      </c>
      <c r="Y63" s="159">
        <f t="shared" ref="Y63:Z63" si="43">SUM(Y64:Y71)</f>
        <v>864</v>
      </c>
      <c r="Z63" s="159">
        <f t="shared" si="43"/>
        <v>272</v>
      </c>
      <c r="AB63" s="50">
        <f t="shared" ref="AB63:AC63" si="44">Y69+Y70</f>
        <v>252</v>
      </c>
      <c r="AC63" s="50">
        <f t="shared" si="44"/>
        <v>180</v>
      </c>
      <c r="AD63" s="114">
        <f t="shared" si="20"/>
        <v>36</v>
      </c>
      <c r="AE63" s="164"/>
      <c r="AF63" s="164"/>
      <c r="AG63" s="164"/>
    </row>
    <row r="64" ht="15.75" customHeight="1">
      <c r="A64" s="54" t="s">
        <v>172</v>
      </c>
      <c r="B64" s="165" t="s">
        <v>173</v>
      </c>
      <c r="C64" s="166" t="s">
        <v>174</v>
      </c>
      <c r="D64" s="49">
        <f t="shared" ref="D64:D71" si="45">F64+G64</f>
        <v>222</v>
      </c>
      <c r="E64" s="97">
        <f t="shared" ref="E64:E68" si="46">I64+J64</f>
        <v>180</v>
      </c>
      <c r="F64" s="97">
        <v>10.0</v>
      </c>
      <c r="G64" s="97">
        <f t="shared" ref="G64:G71" si="47">SUM(H64:M64)</f>
        <v>212</v>
      </c>
      <c r="H64" s="50">
        <v>24.0</v>
      </c>
      <c r="I64" s="50">
        <v>120.0</v>
      </c>
      <c r="J64" s="50">
        <v>60.0</v>
      </c>
      <c r="K64" s="167"/>
      <c r="L64" s="167">
        <v>2.0</v>
      </c>
      <c r="M64" s="167">
        <v>6.0</v>
      </c>
      <c r="N64" s="167"/>
      <c r="O64" s="167"/>
      <c r="P64" s="62">
        <v>16.0</v>
      </c>
      <c r="Q64" s="120">
        <v>106.0</v>
      </c>
      <c r="R64" s="62">
        <v>56.0</v>
      </c>
      <c r="S64" s="168">
        <v>44.0</v>
      </c>
      <c r="T64" s="135"/>
      <c r="U64" s="169"/>
      <c r="V64" s="11">
        <f t="shared" si="4"/>
        <v>222</v>
      </c>
      <c r="W64" s="115">
        <f t="shared" si="19"/>
        <v>0</v>
      </c>
      <c r="Y64" s="50">
        <v>222.0</v>
      </c>
      <c r="Z64" s="50">
        <f t="shared" ref="Z64:Z71" si="48">D64-Y64</f>
        <v>0</v>
      </c>
      <c r="AD64" s="116">
        <f t="shared" si="20"/>
        <v>6</v>
      </c>
    </row>
    <row r="65" ht="15.75" customHeight="1">
      <c r="A65" s="170" t="s">
        <v>175</v>
      </c>
      <c r="B65" s="165" t="s">
        <v>176</v>
      </c>
      <c r="C65" s="171" t="s">
        <v>177</v>
      </c>
      <c r="D65" s="49">
        <f t="shared" si="45"/>
        <v>110</v>
      </c>
      <c r="E65" s="97">
        <f t="shared" si="46"/>
        <v>72</v>
      </c>
      <c r="F65" s="97">
        <v>10.0</v>
      </c>
      <c r="G65" s="97">
        <f t="shared" si="47"/>
        <v>100</v>
      </c>
      <c r="H65" s="172">
        <v>20.0</v>
      </c>
      <c r="I65" s="172">
        <v>72.0</v>
      </c>
      <c r="J65" s="172"/>
      <c r="K65" s="97"/>
      <c r="L65" s="97">
        <v>2.0</v>
      </c>
      <c r="M65" s="97">
        <v>6.0</v>
      </c>
      <c r="N65" s="97"/>
      <c r="O65" s="97"/>
      <c r="P65" s="49">
        <v>32.0</v>
      </c>
      <c r="Q65" s="49">
        <v>44.0</v>
      </c>
      <c r="R65" s="53">
        <v>34.0</v>
      </c>
      <c r="S65" s="135"/>
      <c r="T65" s="135"/>
      <c r="U65" s="135"/>
      <c r="V65" s="11">
        <f t="shared" si="4"/>
        <v>110</v>
      </c>
      <c r="W65" s="115">
        <f t="shared" si="19"/>
        <v>0</v>
      </c>
      <c r="X65" s="144"/>
      <c r="Y65" s="50">
        <v>110.0</v>
      </c>
      <c r="Z65" s="50">
        <f t="shared" si="48"/>
        <v>0</v>
      </c>
      <c r="AA65" s="144"/>
      <c r="AB65" s="144"/>
      <c r="AC65" s="144"/>
      <c r="AD65" s="116">
        <f t="shared" si="20"/>
        <v>6</v>
      </c>
    </row>
    <row r="66" ht="26.25" customHeight="1">
      <c r="A66" s="149" t="s">
        <v>178</v>
      </c>
      <c r="B66" s="165" t="s">
        <v>179</v>
      </c>
      <c r="C66" s="61" t="s">
        <v>115</v>
      </c>
      <c r="D66" s="49">
        <f t="shared" si="45"/>
        <v>140</v>
      </c>
      <c r="E66" s="97">
        <f t="shared" si="46"/>
        <v>112</v>
      </c>
      <c r="F66" s="97">
        <v>8.0</v>
      </c>
      <c r="G66" s="97">
        <f t="shared" si="47"/>
        <v>132</v>
      </c>
      <c r="H66" s="50">
        <v>12.0</v>
      </c>
      <c r="I66" s="50">
        <v>112.0</v>
      </c>
      <c r="J66" s="50"/>
      <c r="K66" s="77"/>
      <c r="L66" s="173">
        <v>2.0</v>
      </c>
      <c r="M66" s="97">
        <v>6.0</v>
      </c>
      <c r="N66" s="97"/>
      <c r="O66" s="97"/>
      <c r="P66" s="169"/>
      <c r="Q66" s="62"/>
      <c r="R66" s="174">
        <v>78.0</v>
      </c>
      <c r="S66" s="168">
        <v>62.0</v>
      </c>
      <c r="T66" s="135"/>
      <c r="U66" s="135"/>
      <c r="V66" s="11">
        <f t="shared" si="4"/>
        <v>140</v>
      </c>
      <c r="W66" s="115">
        <f t="shared" si="19"/>
        <v>0</v>
      </c>
      <c r="Y66" s="50">
        <v>140.0</v>
      </c>
      <c r="Z66" s="50">
        <f t="shared" si="48"/>
        <v>0</v>
      </c>
      <c r="AD66" s="116">
        <f t="shared" si="20"/>
        <v>6</v>
      </c>
    </row>
    <row r="67" ht="15.75" customHeight="1">
      <c r="A67" s="54" t="s">
        <v>180</v>
      </c>
      <c r="B67" s="56" t="s">
        <v>181</v>
      </c>
      <c r="C67" s="61" t="s">
        <v>115</v>
      </c>
      <c r="D67" s="49">
        <f t="shared" si="45"/>
        <v>140</v>
      </c>
      <c r="E67" s="97">
        <f t="shared" si="46"/>
        <v>60</v>
      </c>
      <c r="F67" s="97">
        <v>8.0</v>
      </c>
      <c r="G67" s="97">
        <f t="shared" si="47"/>
        <v>132</v>
      </c>
      <c r="H67" s="50">
        <v>64.0</v>
      </c>
      <c r="I67" s="50">
        <v>60.0</v>
      </c>
      <c r="J67" s="50"/>
      <c r="K67" s="77"/>
      <c r="L67" s="173">
        <v>2.0</v>
      </c>
      <c r="M67" s="97">
        <v>6.0</v>
      </c>
      <c r="N67" s="97"/>
      <c r="O67" s="97"/>
      <c r="P67" s="169"/>
      <c r="Q67" s="62"/>
      <c r="R67" s="62"/>
      <c r="S67" s="53">
        <v>140.0</v>
      </c>
      <c r="T67" s="62"/>
      <c r="U67" s="135"/>
      <c r="V67" s="11">
        <f t="shared" si="4"/>
        <v>140</v>
      </c>
      <c r="W67" s="115">
        <f t="shared" si="19"/>
        <v>0</v>
      </c>
      <c r="Y67" s="50">
        <v>140.0</v>
      </c>
      <c r="Z67" s="50">
        <f t="shared" si="48"/>
        <v>0</v>
      </c>
      <c r="AD67" s="116">
        <f t="shared" si="20"/>
        <v>6</v>
      </c>
    </row>
    <row r="68" ht="15.75" customHeight="1">
      <c r="A68" s="54" t="s">
        <v>182</v>
      </c>
      <c r="B68" s="56" t="s">
        <v>183</v>
      </c>
      <c r="C68" s="61" t="s">
        <v>115</v>
      </c>
      <c r="D68" s="49">
        <f t="shared" si="45"/>
        <v>86</v>
      </c>
      <c r="E68" s="97">
        <f t="shared" si="46"/>
        <v>60</v>
      </c>
      <c r="F68" s="97">
        <v>4.0</v>
      </c>
      <c r="G68" s="97">
        <f t="shared" si="47"/>
        <v>82</v>
      </c>
      <c r="H68" s="50">
        <v>14.0</v>
      </c>
      <c r="I68" s="50">
        <v>60.0</v>
      </c>
      <c r="J68" s="50"/>
      <c r="K68" s="175"/>
      <c r="L68" s="175">
        <v>2.0</v>
      </c>
      <c r="M68" s="175">
        <v>6.0</v>
      </c>
      <c r="N68" s="176"/>
      <c r="O68" s="176"/>
      <c r="P68" s="169"/>
      <c r="Q68" s="62"/>
      <c r="R68" s="53">
        <v>86.0</v>
      </c>
      <c r="S68" s="62"/>
      <c r="T68" s="62"/>
      <c r="U68" s="62"/>
      <c r="V68" s="11">
        <f t="shared" si="4"/>
        <v>86</v>
      </c>
      <c r="W68" s="115">
        <f t="shared" si="19"/>
        <v>0</v>
      </c>
      <c r="Y68" s="50">
        <v>0.0</v>
      </c>
      <c r="Z68" s="50">
        <f t="shared" si="48"/>
        <v>86</v>
      </c>
      <c r="AD68" s="116">
        <f t="shared" si="20"/>
        <v>6</v>
      </c>
    </row>
    <row r="69" ht="15.75" customHeight="1">
      <c r="A69" s="177" t="s">
        <v>184</v>
      </c>
      <c r="B69" s="122" t="s">
        <v>185</v>
      </c>
      <c r="C69" s="178" t="s">
        <v>186</v>
      </c>
      <c r="D69" s="49">
        <f t="shared" si="45"/>
        <v>180</v>
      </c>
      <c r="E69" s="173">
        <f t="shared" ref="E69:E70" si="49">K69</f>
        <v>180</v>
      </c>
      <c r="F69" s="97"/>
      <c r="G69" s="97">
        <f t="shared" si="47"/>
        <v>180</v>
      </c>
      <c r="H69" s="51"/>
      <c r="I69" s="173"/>
      <c r="J69" s="173"/>
      <c r="K69" s="175">
        <v>180.0</v>
      </c>
      <c r="L69" s="175"/>
      <c r="M69" s="176"/>
      <c r="N69" s="176">
        <f>+N76+N82+N87</f>
        <v>0</v>
      </c>
      <c r="O69" s="176"/>
      <c r="P69" s="62"/>
      <c r="Q69" s="120">
        <v>72.0</v>
      </c>
      <c r="R69" s="62">
        <v>54.0</v>
      </c>
      <c r="S69" s="120">
        <v>54.0</v>
      </c>
      <c r="T69" s="62"/>
      <c r="U69" s="62"/>
      <c r="V69" s="11">
        <f t="shared" si="4"/>
        <v>180</v>
      </c>
      <c r="W69" s="115">
        <f t="shared" si="19"/>
        <v>0</v>
      </c>
      <c r="Y69" s="50">
        <v>72.0</v>
      </c>
      <c r="Z69" s="50">
        <f t="shared" si="48"/>
        <v>108</v>
      </c>
      <c r="AB69" s="179"/>
      <c r="AC69" s="179"/>
      <c r="AD69" s="116" t="str">
        <f t="shared" si="20"/>
        <v/>
      </c>
    </row>
    <row r="70" ht="15.75" customHeight="1">
      <c r="A70" s="180" t="s">
        <v>187</v>
      </c>
      <c r="B70" s="122" t="s">
        <v>188</v>
      </c>
      <c r="C70" s="181" t="s">
        <v>100</v>
      </c>
      <c r="D70" s="49">
        <f t="shared" si="45"/>
        <v>252</v>
      </c>
      <c r="E70" s="173">
        <f t="shared" si="49"/>
        <v>252</v>
      </c>
      <c r="F70" s="97"/>
      <c r="G70" s="97">
        <f t="shared" si="47"/>
        <v>252</v>
      </c>
      <c r="H70" s="51"/>
      <c r="I70" s="173"/>
      <c r="J70" s="173"/>
      <c r="K70" s="175">
        <v>252.0</v>
      </c>
      <c r="L70" s="175"/>
      <c r="M70" s="176"/>
      <c r="N70" s="176"/>
      <c r="O70" s="176"/>
      <c r="P70" s="169"/>
      <c r="Q70" s="62"/>
      <c r="R70" s="62"/>
      <c r="S70" s="120">
        <v>252.0</v>
      </c>
      <c r="T70" s="62"/>
      <c r="U70" s="62"/>
      <c r="V70" s="11">
        <f t="shared" si="4"/>
        <v>252</v>
      </c>
      <c r="W70" s="115">
        <f t="shared" si="19"/>
        <v>0</v>
      </c>
      <c r="Y70" s="50">
        <v>180.0</v>
      </c>
      <c r="Z70" s="50">
        <f t="shared" si="48"/>
        <v>72</v>
      </c>
      <c r="AB70" s="179"/>
      <c r="AC70" s="179"/>
      <c r="AD70" s="116" t="str">
        <f t="shared" si="20"/>
        <v/>
      </c>
      <c r="AG70" s="11">
        <v>46.0</v>
      </c>
    </row>
    <row r="71" ht="15.75" customHeight="1">
      <c r="A71" s="182"/>
      <c r="B71" s="183" t="s">
        <v>189</v>
      </c>
      <c r="C71" s="184" t="s">
        <v>190</v>
      </c>
      <c r="D71" s="49">
        <f t="shared" si="45"/>
        <v>6</v>
      </c>
      <c r="E71" s="97"/>
      <c r="F71" s="97"/>
      <c r="G71" s="51">
        <f t="shared" si="47"/>
        <v>6</v>
      </c>
      <c r="H71" s="176"/>
      <c r="I71" s="176"/>
      <c r="J71" s="176"/>
      <c r="K71" s="175"/>
      <c r="L71" s="176"/>
      <c r="M71" s="176">
        <v>6.0</v>
      </c>
      <c r="N71" s="176"/>
      <c r="O71" s="176"/>
      <c r="P71" s="169"/>
      <c r="Q71" s="62"/>
      <c r="R71" s="62"/>
      <c r="S71" s="53">
        <v>6.0</v>
      </c>
      <c r="T71" s="62"/>
      <c r="U71" s="62"/>
      <c r="V71" s="11">
        <f t="shared" si="4"/>
        <v>6</v>
      </c>
      <c r="W71" s="115">
        <f t="shared" si="19"/>
        <v>0</v>
      </c>
      <c r="Y71" s="50">
        <v>0.0</v>
      </c>
      <c r="Z71" s="50">
        <f t="shared" si="48"/>
        <v>6</v>
      </c>
      <c r="AD71" s="116">
        <f t="shared" si="20"/>
        <v>6</v>
      </c>
      <c r="AG71" s="11">
        <v>8.0</v>
      </c>
    </row>
    <row r="72" ht="15.75" customHeight="1">
      <c r="A72" s="138" t="s">
        <v>191</v>
      </c>
      <c r="B72" s="156" t="s">
        <v>192</v>
      </c>
      <c r="C72" s="157" t="s">
        <v>73</v>
      </c>
      <c r="D72" s="114">
        <f t="shared" ref="D72:U72" si="50">SUM(D73:D78)</f>
        <v>340</v>
      </c>
      <c r="E72" s="114">
        <f t="shared" si="50"/>
        <v>252</v>
      </c>
      <c r="F72" s="114">
        <f t="shared" si="50"/>
        <v>10</v>
      </c>
      <c r="G72" s="114">
        <f t="shared" si="50"/>
        <v>330</v>
      </c>
      <c r="H72" s="114">
        <f t="shared" si="50"/>
        <v>64</v>
      </c>
      <c r="I72" s="114">
        <f t="shared" si="50"/>
        <v>72</v>
      </c>
      <c r="J72" s="114">
        <f t="shared" si="50"/>
        <v>0</v>
      </c>
      <c r="K72" s="114">
        <f t="shared" si="50"/>
        <v>180</v>
      </c>
      <c r="L72" s="114">
        <f t="shared" si="50"/>
        <v>2</v>
      </c>
      <c r="M72" s="114">
        <f t="shared" si="50"/>
        <v>12</v>
      </c>
      <c r="N72" s="114">
        <f t="shared" si="50"/>
        <v>0</v>
      </c>
      <c r="O72" s="114">
        <f t="shared" si="50"/>
        <v>0</v>
      </c>
      <c r="P72" s="114">
        <f t="shared" si="50"/>
        <v>0</v>
      </c>
      <c r="Q72" s="114">
        <f t="shared" si="50"/>
        <v>0</v>
      </c>
      <c r="R72" s="114">
        <f t="shared" si="50"/>
        <v>34</v>
      </c>
      <c r="S72" s="114">
        <f t="shared" si="50"/>
        <v>24</v>
      </c>
      <c r="T72" s="114">
        <f t="shared" si="50"/>
        <v>96</v>
      </c>
      <c r="U72" s="114">
        <f t="shared" si="50"/>
        <v>186</v>
      </c>
      <c r="V72" s="11">
        <f t="shared" si="4"/>
        <v>340</v>
      </c>
      <c r="W72" s="115">
        <f t="shared" si="19"/>
        <v>0</v>
      </c>
      <c r="Y72" s="159">
        <f t="shared" ref="Y72:Z72" si="51">SUM(Y73:Y78)</f>
        <v>312</v>
      </c>
      <c r="Z72" s="159">
        <f t="shared" si="51"/>
        <v>28</v>
      </c>
      <c r="AB72" s="50">
        <f t="shared" ref="AB72:AC72" si="52">Y76+Y77</f>
        <v>180</v>
      </c>
      <c r="AC72" s="50">
        <f t="shared" si="52"/>
        <v>0</v>
      </c>
      <c r="AD72" s="159">
        <f t="shared" si="20"/>
        <v>12</v>
      </c>
    </row>
    <row r="73" ht="15.75" customHeight="1">
      <c r="A73" s="141" t="s">
        <v>193</v>
      </c>
      <c r="B73" s="147" t="s">
        <v>194</v>
      </c>
      <c r="C73" s="185" t="s">
        <v>195</v>
      </c>
      <c r="D73" s="49">
        <f t="shared" ref="D73:D78" si="53">F73+G73</f>
        <v>44</v>
      </c>
      <c r="E73" s="186">
        <f t="shared" ref="E73:E75" si="54">I73+J73</f>
        <v>28</v>
      </c>
      <c r="F73" s="186">
        <v>2.0</v>
      </c>
      <c r="G73" s="51">
        <f t="shared" ref="G73:G78" si="55">SUM(H73:M73)</f>
        <v>42</v>
      </c>
      <c r="H73" s="50">
        <v>10.0</v>
      </c>
      <c r="I73" s="50">
        <v>28.0</v>
      </c>
      <c r="J73" s="97"/>
      <c r="K73" s="186"/>
      <c r="L73" s="186">
        <v>1.0</v>
      </c>
      <c r="M73" s="97">
        <v>3.0</v>
      </c>
      <c r="N73" s="186"/>
      <c r="O73" s="186"/>
      <c r="P73" s="49"/>
      <c r="Q73" s="49"/>
      <c r="R73" s="49"/>
      <c r="S73" s="49"/>
      <c r="T73" s="187">
        <v>44.0</v>
      </c>
      <c r="U73" s="49"/>
      <c r="V73" s="11">
        <f t="shared" si="4"/>
        <v>44</v>
      </c>
      <c r="W73" s="115">
        <f t="shared" si="19"/>
        <v>0</v>
      </c>
      <c r="Y73" s="50">
        <v>44.0</v>
      </c>
      <c r="Z73" s="50">
        <f t="shared" ref="Z73:Z78" si="56">D73-Y73</f>
        <v>0</v>
      </c>
      <c r="AD73" s="116">
        <f t="shared" si="20"/>
        <v>3</v>
      </c>
    </row>
    <row r="74" ht="15.75" customHeight="1">
      <c r="A74" s="141" t="s">
        <v>196</v>
      </c>
      <c r="B74" s="147" t="s">
        <v>197</v>
      </c>
      <c r="C74" s="185" t="s">
        <v>198</v>
      </c>
      <c r="D74" s="49">
        <f t="shared" si="53"/>
        <v>52</v>
      </c>
      <c r="E74" s="186">
        <f t="shared" si="54"/>
        <v>28</v>
      </c>
      <c r="F74" s="186">
        <v>4.0</v>
      </c>
      <c r="G74" s="51">
        <f t="shared" si="55"/>
        <v>48</v>
      </c>
      <c r="H74" s="50">
        <v>16.0</v>
      </c>
      <c r="I74" s="50">
        <v>28.0</v>
      </c>
      <c r="J74" s="97"/>
      <c r="K74" s="97"/>
      <c r="L74" s="97">
        <v>1.0</v>
      </c>
      <c r="M74" s="97">
        <v>3.0</v>
      </c>
      <c r="N74" s="97"/>
      <c r="O74" s="97"/>
      <c r="P74" s="49"/>
      <c r="Q74" s="49"/>
      <c r="R74" s="49"/>
      <c r="S74" s="49"/>
      <c r="T74" s="187">
        <v>52.0</v>
      </c>
      <c r="U74" s="49"/>
      <c r="V74" s="11">
        <f t="shared" si="4"/>
        <v>52</v>
      </c>
      <c r="W74" s="115">
        <f t="shared" si="19"/>
        <v>0</v>
      </c>
      <c r="Y74" s="50">
        <v>52.0</v>
      </c>
      <c r="Z74" s="50">
        <f t="shared" si="56"/>
        <v>0</v>
      </c>
      <c r="AD74" s="116">
        <f t="shared" si="20"/>
        <v>3</v>
      </c>
    </row>
    <row r="75" ht="15.75" customHeight="1">
      <c r="A75" s="141" t="s">
        <v>199</v>
      </c>
      <c r="B75" s="54" t="s">
        <v>200</v>
      </c>
      <c r="C75" s="154" t="s">
        <v>100</v>
      </c>
      <c r="D75" s="49">
        <f t="shared" si="53"/>
        <v>58</v>
      </c>
      <c r="E75" s="186">
        <f t="shared" si="54"/>
        <v>16</v>
      </c>
      <c r="F75" s="186">
        <v>4.0</v>
      </c>
      <c r="G75" s="51">
        <f t="shared" si="55"/>
        <v>54</v>
      </c>
      <c r="H75" s="50">
        <v>38.0</v>
      </c>
      <c r="I75" s="50">
        <v>16.0</v>
      </c>
      <c r="J75" s="97"/>
      <c r="K75" s="97"/>
      <c r="L75" s="97"/>
      <c r="M75" s="97"/>
      <c r="N75" s="97"/>
      <c r="O75" s="97"/>
      <c r="P75" s="49"/>
      <c r="Q75" s="49"/>
      <c r="R75" s="62">
        <v>34.0</v>
      </c>
      <c r="S75" s="153">
        <v>24.0</v>
      </c>
      <c r="T75" s="49"/>
      <c r="U75" s="49"/>
      <c r="V75" s="11">
        <f t="shared" si="4"/>
        <v>58</v>
      </c>
      <c r="W75" s="115">
        <f t="shared" si="19"/>
        <v>0</v>
      </c>
      <c r="Y75" s="50">
        <v>36.0</v>
      </c>
      <c r="Z75" s="50">
        <f t="shared" si="56"/>
        <v>22</v>
      </c>
      <c r="AD75" s="116" t="str">
        <f t="shared" si="20"/>
        <v/>
      </c>
    </row>
    <row r="76" ht="17.25" customHeight="1">
      <c r="A76" s="118" t="s">
        <v>201</v>
      </c>
      <c r="B76" s="122" t="s">
        <v>185</v>
      </c>
      <c r="C76" s="154" t="s">
        <v>202</v>
      </c>
      <c r="D76" s="49">
        <f t="shared" si="53"/>
        <v>72</v>
      </c>
      <c r="E76" s="186">
        <f t="shared" ref="E76:E77" si="57">K76</f>
        <v>72</v>
      </c>
      <c r="F76" s="186"/>
      <c r="G76" s="51">
        <f t="shared" si="55"/>
        <v>72</v>
      </c>
      <c r="H76" s="97"/>
      <c r="I76" s="97"/>
      <c r="J76" s="97"/>
      <c r="K76" s="97">
        <v>72.0</v>
      </c>
      <c r="L76" s="97"/>
      <c r="M76" s="97"/>
      <c r="N76" s="97"/>
      <c r="O76" s="97"/>
      <c r="P76" s="49"/>
      <c r="Q76" s="49"/>
      <c r="R76" s="49"/>
      <c r="S76" s="49"/>
      <c r="U76" s="120">
        <v>72.0</v>
      </c>
      <c r="V76" s="11">
        <f t="shared" si="4"/>
        <v>72</v>
      </c>
      <c r="W76" s="115">
        <f t="shared" si="19"/>
        <v>0</v>
      </c>
      <c r="Y76" s="50">
        <v>72.0</v>
      </c>
      <c r="Z76" s="50">
        <f t="shared" si="56"/>
        <v>0</v>
      </c>
      <c r="AD76" s="116" t="str">
        <f t="shared" si="20"/>
        <v/>
      </c>
    </row>
    <row r="77" ht="15.75" customHeight="1">
      <c r="A77" s="118" t="s">
        <v>203</v>
      </c>
      <c r="B77" s="122" t="s">
        <v>204</v>
      </c>
      <c r="C77" s="154" t="s">
        <v>202</v>
      </c>
      <c r="D77" s="49">
        <f t="shared" si="53"/>
        <v>108</v>
      </c>
      <c r="E77" s="186">
        <f t="shared" si="57"/>
        <v>108</v>
      </c>
      <c r="F77" s="78"/>
      <c r="G77" s="51">
        <f t="shared" si="55"/>
        <v>108</v>
      </c>
      <c r="H77" s="97"/>
      <c r="I77" s="97"/>
      <c r="J77" s="97"/>
      <c r="K77" s="97">
        <v>108.0</v>
      </c>
      <c r="L77" s="97"/>
      <c r="M77" s="97"/>
      <c r="N77" s="97"/>
      <c r="O77" s="97"/>
      <c r="P77" s="49"/>
      <c r="Q77" s="49"/>
      <c r="R77" s="49"/>
      <c r="S77" s="49"/>
      <c r="T77" s="49"/>
      <c r="U77" s="120">
        <v>108.0</v>
      </c>
      <c r="V77" s="11">
        <f t="shared" si="4"/>
        <v>108</v>
      </c>
      <c r="W77" s="115">
        <f t="shared" si="19"/>
        <v>0</v>
      </c>
      <c r="Y77" s="50">
        <v>108.0</v>
      </c>
      <c r="Z77" s="50">
        <f t="shared" si="56"/>
        <v>0</v>
      </c>
      <c r="AD77" s="116" t="str">
        <f t="shared" si="20"/>
        <v/>
      </c>
    </row>
    <row r="78" ht="15.75" customHeight="1">
      <c r="A78" s="77"/>
      <c r="B78" s="183" t="s">
        <v>189</v>
      </c>
      <c r="C78" s="181" t="s">
        <v>190</v>
      </c>
      <c r="D78" s="49">
        <f t="shared" si="53"/>
        <v>6</v>
      </c>
      <c r="E78" s="97"/>
      <c r="F78" s="77"/>
      <c r="G78" s="51">
        <f t="shared" si="55"/>
        <v>6</v>
      </c>
      <c r="H78" s="97"/>
      <c r="I78" s="78"/>
      <c r="J78" s="77"/>
      <c r="K78" s="77"/>
      <c r="L78" s="57"/>
      <c r="M78" s="97">
        <v>6.0</v>
      </c>
      <c r="N78" s="62"/>
      <c r="O78" s="62"/>
      <c r="P78" s="62"/>
      <c r="Q78" s="62"/>
      <c r="R78" s="62"/>
      <c r="S78" s="49"/>
      <c r="T78" s="49"/>
      <c r="U78" s="188">
        <v>6.0</v>
      </c>
      <c r="V78" s="11">
        <f t="shared" si="4"/>
        <v>6</v>
      </c>
      <c r="W78" s="115">
        <f t="shared" si="19"/>
        <v>0</v>
      </c>
      <c r="Y78" s="50">
        <v>0.0</v>
      </c>
      <c r="Z78" s="50">
        <f t="shared" si="56"/>
        <v>6</v>
      </c>
      <c r="AD78" s="116">
        <f t="shared" si="20"/>
        <v>6</v>
      </c>
    </row>
    <row r="79" ht="15.75" customHeight="1">
      <c r="A79" s="138" t="s">
        <v>205</v>
      </c>
      <c r="B79" s="189" t="s">
        <v>206</v>
      </c>
      <c r="C79" s="157" t="s">
        <v>73</v>
      </c>
      <c r="D79" s="114">
        <f t="shared" ref="D79:U79" si="58">SUM(D80:D84)</f>
        <v>328</v>
      </c>
      <c r="E79" s="114">
        <f t="shared" si="58"/>
        <v>298</v>
      </c>
      <c r="F79" s="114">
        <f t="shared" si="58"/>
        <v>4</v>
      </c>
      <c r="G79" s="114">
        <f t="shared" si="58"/>
        <v>324</v>
      </c>
      <c r="H79" s="114">
        <f t="shared" si="58"/>
        <v>12</v>
      </c>
      <c r="I79" s="114">
        <f t="shared" si="58"/>
        <v>118</v>
      </c>
      <c r="J79" s="114">
        <f t="shared" si="58"/>
        <v>0</v>
      </c>
      <c r="K79" s="114">
        <f t="shared" si="58"/>
        <v>180</v>
      </c>
      <c r="L79" s="114">
        <f t="shared" si="58"/>
        <v>2</v>
      </c>
      <c r="M79" s="114">
        <f t="shared" si="58"/>
        <v>12</v>
      </c>
      <c r="N79" s="114">
        <f t="shared" si="58"/>
        <v>0</v>
      </c>
      <c r="O79" s="114">
        <f t="shared" si="58"/>
        <v>0</v>
      </c>
      <c r="P79" s="114">
        <f t="shared" si="58"/>
        <v>0</v>
      </c>
      <c r="Q79" s="114">
        <f t="shared" si="58"/>
        <v>0</v>
      </c>
      <c r="R79" s="114">
        <f t="shared" si="58"/>
        <v>0</v>
      </c>
      <c r="S79" s="114">
        <f t="shared" si="58"/>
        <v>0</v>
      </c>
      <c r="T79" s="114">
        <f t="shared" si="58"/>
        <v>178</v>
      </c>
      <c r="U79" s="114">
        <f t="shared" si="58"/>
        <v>150</v>
      </c>
      <c r="V79" s="11">
        <f t="shared" si="4"/>
        <v>328</v>
      </c>
      <c r="W79" s="115">
        <f t="shared" si="19"/>
        <v>0</v>
      </c>
      <c r="Y79" s="114">
        <f t="shared" ref="Y79:Z79" si="59">SUM(Y80:Y84)</f>
        <v>322</v>
      </c>
      <c r="Z79" s="114">
        <f t="shared" si="59"/>
        <v>6</v>
      </c>
      <c r="AB79" s="50">
        <f t="shared" ref="AB79:AC79" si="60">Y82+Y83</f>
        <v>180</v>
      </c>
      <c r="AC79" s="50">
        <f t="shared" si="60"/>
        <v>0</v>
      </c>
      <c r="AD79" s="159">
        <f t="shared" si="20"/>
        <v>12</v>
      </c>
    </row>
    <row r="80" ht="15.75" customHeight="1">
      <c r="A80" s="118" t="s">
        <v>207</v>
      </c>
      <c r="B80" s="54" t="s">
        <v>208</v>
      </c>
      <c r="C80" s="150" t="s">
        <v>209</v>
      </c>
      <c r="D80" s="49">
        <f t="shared" ref="D80:D84" si="61">F80+G80</f>
        <v>72</v>
      </c>
      <c r="E80" s="190">
        <f t="shared" ref="E80:E81" si="62">I80+J80</f>
        <v>60</v>
      </c>
      <c r="F80" s="97">
        <v>2.0</v>
      </c>
      <c r="G80" s="51">
        <f t="shared" ref="G80:G84" si="63">SUM(H80:M80)</f>
        <v>70</v>
      </c>
      <c r="H80" s="50">
        <v>6.0</v>
      </c>
      <c r="I80" s="50">
        <v>60.0</v>
      </c>
      <c r="J80" s="190"/>
      <c r="K80" s="97"/>
      <c r="L80" s="97">
        <v>1.0</v>
      </c>
      <c r="M80" s="97">
        <v>3.0</v>
      </c>
      <c r="N80" s="97"/>
      <c r="O80" s="97"/>
      <c r="P80" s="49"/>
      <c r="Q80" s="49"/>
      <c r="R80" s="49"/>
      <c r="S80" s="49"/>
      <c r="T80" s="187">
        <v>72.0</v>
      </c>
      <c r="U80" s="49"/>
      <c r="V80" s="11">
        <f t="shared" si="4"/>
        <v>72</v>
      </c>
      <c r="W80" s="115">
        <f t="shared" si="19"/>
        <v>0</v>
      </c>
      <c r="Y80" s="50">
        <v>72.0</v>
      </c>
      <c r="Z80" s="50">
        <f t="shared" ref="Z80:Z84" si="64">D80-Y80</f>
        <v>0</v>
      </c>
      <c r="AD80" s="116">
        <f t="shared" si="20"/>
        <v>3</v>
      </c>
    </row>
    <row r="81" ht="15.75" customHeight="1">
      <c r="A81" s="118" t="s">
        <v>210</v>
      </c>
      <c r="B81" s="54" t="s">
        <v>211</v>
      </c>
      <c r="C81" s="150" t="s">
        <v>209</v>
      </c>
      <c r="D81" s="49">
        <f t="shared" si="61"/>
        <v>70</v>
      </c>
      <c r="E81" s="190">
        <f t="shared" si="62"/>
        <v>58</v>
      </c>
      <c r="F81" s="97">
        <v>2.0</v>
      </c>
      <c r="G81" s="51">
        <f t="shared" si="63"/>
        <v>68</v>
      </c>
      <c r="H81" s="50">
        <v>6.0</v>
      </c>
      <c r="I81" s="50">
        <v>58.0</v>
      </c>
      <c r="J81" s="190"/>
      <c r="K81" s="191"/>
      <c r="L81" s="97">
        <v>1.0</v>
      </c>
      <c r="M81" s="97">
        <v>3.0</v>
      </c>
      <c r="N81" s="191"/>
      <c r="O81" s="191"/>
      <c r="P81" s="192"/>
      <c r="Q81" s="192"/>
      <c r="R81" s="192"/>
      <c r="S81" s="192"/>
      <c r="T81" s="187">
        <v>70.0</v>
      </c>
      <c r="U81" s="49"/>
      <c r="V81" s="11">
        <f t="shared" si="4"/>
        <v>70</v>
      </c>
      <c r="W81" s="115">
        <f t="shared" si="19"/>
        <v>0</v>
      </c>
      <c r="Y81" s="50">
        <v>70.0</v>
      </c>
      <c r="Z81" s="50">
        <f t="shared" si="64"/>
        <v>0</v>
      </c>
      <c r="AD81" s="116">
        <f t="shared" si="20"/>
        <v>3</v>
      </c>
    </row>
    <row r="82" ht="15.75" customHeight="1">
      <c r="A82" s="111" t="s">
        <v>212</v>
      </c>
      <c r="B82" s="122" t="s">
        <v>185</v>
      </c>
      <c r="C82" s="193" t="s">
        <v>100</v>
      </c>
      <c r="D82" s="49">
        <f t="shared" si="61"/>
        <v>72</v>
      </c>
      <c r="E82" s="97">
        <f t="shared" ref="E82:E83" si="65">K82</f>
        <v>72</v>
      </c>
      <c r="F82" s="97"/>
      <c r="G82" s="51">
        <f t="shared" si="63"/>
        <v>72</v>
      </c>
      <c r="H82" s="62"/>
      <c r="I82" s="62"/>
      <c r="J82" s="97"/>
      <c r="K82" s="97">
        <v>72.0</v>
      </c>
      <c r="L82" s="62"/>
      <c r="M82" s="62"/>
      <c r="N82" s="62"/>
      <c r="O82" s="62"/>
      <c r="P82" s="49"/>
      <c r="Q82" s="49"/>
      <c r="R82" s="49"/>
      <c r="S82" s="49"/>
      <c r="T82" s="49">
        <v>36.0</v>
      </c>
      <c r="U82" s="120">
        <v>36.0</v>
      </c>
      <c r="V82" s="11">
        <f t="shared" si="4"/>
        <v>72</v>
      </c>
      <c r="W82" s="115">
        <f t="shared" si="19"/>
        <v>0</v>
      </c>
      <c r="Y82" s="50">
        <v>72.0</v>
      </c>
      <c r="Z82" s="50">
        <f t="shared" si="64"/>
        <v>0</v>
      </c>
      <c r="AD82" s="116" t="str">
        <f t="shared" si="20"/>
        <v/>
      </c>
    </row>
    <row r="83" ht="15.75" customHeight="1">
      <c r="A83" s="111" t="s">
        <v>213</v>
      </c>
      <c r="B83" s="122" t="s">
        <v>204</v>
      </c>
      <c r="C83" s="193" t="s">
        <v>100</v>
      </c>
      <c r="D83" s="49">
        <f t="shared" si="61"/>
        <v>108</v>
      </c>
      <c r="E83" s="97">
        <f t="shared" si="65"/>
        <v>108</v>
      </c>
      <c r="F83" s="97"/>
      <c r="G83" s="51">
        <f t="shared" si="63"/>
        <v>108</v>
      </c>
      <c r="H83" s="62"/>
      <c r="I83" s="62"/>
      <c r="J83" s="97"/>
      <c r="K83" s="97">
        <v>108.0</v>
      </c>
      <c r="L83" s="62"/>
      <c r="M83" s="62"/>
      <c r="N83" s="62"/>
      <c r="O83" s="62"/>
      <c r="P83" s="49"/>
      <c r="Q83" s="49"/>
      <c r="R83" s="49"/>
      <c r="S83" s="49"/>
      <c r="T83" s="49"/>
      <c r="U83" s="120">
        <v>108.0</v>
      </c>
      <c r="V83" s="11">
        <f t="shared" si="4"/>
        <v>108</v>
      </c>
      <c r="W83" s="115">
        <f t="shared" si="19"/>
        <v>0</v>
      </c>
      <c r="Y83" s="50">
        <v>108.0</v>
      </c>
      <c r="Z83" s="50">
        <f t="shared" si="64"/>
        <v>0</v>
      </c>
      <c r="AD83" s="116" t="str">
        <f t="shared" si="20"/>
        <v/>
      </c>
    </row>
    <row r="84" ht="15.75" customHeight="1">
      <c r="A84" s="194"/>
      <c r="B84" s="195" t="s">
        <v>189</v>
      </c>
      <c r="C84" s="181" t="s">
        <v>190</v>
      </c>
      <c r="D84" s="49">
        <f t="shared" si="61"/>
        <v>6</v>
      </c>
      <c r="E84" s="97"/>
      <c r="F84" s="97"/>
      <c r="G84" s="51">
        <f t="shared" si="63"/>
        <v>6</v>
      </c>
      <c r="H84" s="62"/>
      <c r="I84" s="62"/>
      <c r="J84" s="62"/>
      <c r="K84" s="62"/>
      <c r="L84" s="62"/>
      <c r="M84" s="97">
        <v>6.0</v>
      </c>
      <c r="N84" s="62"/>
      <c r="O84" s="62"/>
      <c r="P84" s="62"/>
      <c r="Q84" s="49"/>
      <c r="R84" s="49"/>
      <c r="S84" s="49"/>
      <c r="T84" s="49"/>
      <c r="U84" s="188">
        <v>6.0</v>
      </c>
      <c r="V84" s="11">
        <f t="shared" si="4"/>
        <v>6</v>
      </c>
      <c r="W84" s="115">
        <f t="shared" si="19"/>
        <v>0</v>
      </c>
      <c r="Y84" s="50">
        <v>0.0</v>
      </c>
      <c r="Z84" s="50">
        <f t="shared" si="64"/>
        <v>6</v>
      </c>
      <c r="AD84" s="116">
        <f t="shared" si="20"/>
        <v>6</v>
      </c>
    </row>
    <row r="85" ht="15.75" customHeight="1">
      <c r="A85" s="196" t="s">
        <v>214</v>
      </c>
      <c r="B85" s="189" t="s">
        <v>215</v>
      </c>
      <c r="C85" s="197" t="s">
        <v>216</v>
      </c>
      <c r="D85" s="114">
        <f t="shared" ref="D85:U85" si="66">SUM(D86:D89)</f>
        <v>282</v>
      </c>
      <c r="E85" s="114">
        <f t="shared" si="66"/>
        <v>94</v>
      </c>
      <c r="F85" s="114">
        <f t="shared" si="66"/>
        <v>10</v>
      </c>
      <c r="G85" s="114">
        <f t="shared" si="66"/>
        <v>272</v>
      </c>
      <c r="H85" s="114">
        <f t="shared" si="66"/>
        <v>20</v>
      </c>
      <c r="I85" s="114">
        <f t="shared" si="66"/>
        <v>94</v>
      </c>
      <c r="J85" s="114">
        <f t="shared" si="66"/>
        <v>0</v>
      </c>
      <c r="K85" s="114">
        <f t="shared" si="66"/>
        <v>144</v>
      </c>
      <c r="L85" s="114">
        <f t="shared" si="66"/>
        <v>2</v>
      </c>
      <c r="M85" s="114">
        <f t="shared" si="66"/>
        <v>12</v>
      </c>
      <c r="N85" s="114">
        <f t="shared" si="66"/>
        <v>0</v>
      </c>
      <c r="O85" s="114">
        <f t="shared" si="66"/>
        <v>0</v>
      </c>
      <c r="P85" s="114">
        <f t="shared" si="66"/>
        <v>0</v>
      </c>
      <c r="Q85" s="114">
        <f t="shared" si="66"/>
        <v>0</v>
      </c>
      <c r="R85" s="114">
        <f t="shared" si="66"/>
        <v>0</v>
      </c>
      <c r="S85" s="114">
        <f t="shared" si="66"/>
        <v>48</v>
      </c>
      <c r="T85" s="114">
        <f t="shared" si="66"/>
        <v>84</v>
      </c>
      <c r="U85" s="114">
        <f t="shared" si="66"/>
        <v>150</v>
      </c>
      <c r="V85" s="11">
        <f t="shared" si="4"/>
        <v>282</v>
      </c>
      <c r="W85" s="115">
        <f t="shared" si="19"/>
        <v>0</v>
      </c>
      <c r="Y85" s="114">
        <f t="shared" ref="Y85:Z85" si="67">SUM(Y86:Y89)</f>
        <v>230</v>
      </c>
      <c r="Z85" s="114">
        <f t="shared" si="67"/>
        <v>52</v>
      </c>
      <c r="AB85" s="50">
        <f t="shared" ref="AB85:AC85" si="68">Y87+Y88</f>
        <v>108</v>
      </c>
      <c r="AC85" s="50">
        <f t="shared" si="68"/>
        <v>36</v>
      </c>
      <c r="AD85" s="116">
        <f t="shared" si="20"/>
        <v>12</v>
      </c>
    </row>
    <row r="86" ht="15.75" customHeight="1">
      <c r="A86" s="118" t="s">
        <v>217</v>
      </c>
      <c r="B86" s="122" t="s">
        <v>218</v>
      </c>
      <c r="C86" s="154" t="s">
        <v>48</v>
      </c>
      <c r="D86" s="49">
        <f t="shared" ref="D86:D89" si="69">F86+G86</f>
        <v>132</v>
      </c>
      <c r="E86" s="190">
        <f t="shared" ref="E86:E89" si="70">I86+J86</f>
        <v>94</v>
      </c>
      <c r="F86" s="97">
        <v>10.0</v>
      </c>
      <c r="G86" s="51">
        <f t="shared" ref="G86:G89" si="71">SUM(H86:M86)</f>
        <v>122</v>
      </c>
      <c r="H86" s="50">
        <v>20.0</v>
      </c>
      <c r="I86" s="50">
        <v>94.0</v>
      </c>
      <c r="J86" s="75"/>
      <c r="K86" s="62"/>
      <c r="L86" s="97">
        <v>2.0</v>
      </c>
      <c r="M86" s="97">
        <v>6.0</v>
      </c>
      <c r="N86" s="62"/>
      <c r="O86" s="62"/>
      <c r="P86" s="49"/>
      <c r="Q86" s="49"/>
      <c r="R86" s="49"/>
      <c r="S86" s="120">
        <v>48.0</v>
      </c>
      <c r="T86" s="53">
        <v>84.0</v>
      </c>
      <c r="U86" s="49"/>
      <c r="V86" s="11">
        <f t="shared" si="4"/>
        <v>132</v>
      </c>
      <c r="W86" s="115">
        <f t="shared" si="19"/>
        <v>0</v>
      </c>
      <c r="Y86" s="87">
        <v>122.0</v>
      </c>
      <c r="Z86" s="50">
        <f t="shared" ref="Z86:Z89" si="72">D86-Y86</f>
        <v>10</v>
      </c>
      <c r="AD86" s="116">
        <f t="shared" si="20"/>
        <v>6</v>
      </c>
    </row>
    <row r="87" ht="15.75" customHeight="1">
      <c r="A87" s="111" t="s">
        <v>219</v>
      </c>
      <c r="B87" s="122" t="s">
        <v>220</v>
      </c>
      <c r="C87" s="154" t="s">
        <v>100</v>
      </c>
      <c r="D87" s="49">
        <f t="shared" si="69"/>
        <v>72</v>
      </c>
      <c r="E87" s="190">
        <f t="shared" si="70"/>
        <v>0</v>
      </c>
      <c r="F87" s="97"/>
      <c r="G87" s="51">
        <f t="shared" si="71"/>
        <v>72</v>
      </c>
      <c r="H87" s="191"/>
      <c r="I87" s="191"/>
      <c r="J87" s="198"/>
      <c r="K87" s="97">
        <v>72.0</v>
      </c>
      <c r="L87" s="62"/>
      <c r="M87" s="62"/>
      <c r="N87" s="62"/>
      <c r="O87" s="62"/>
      <c r="P87" s="49"/>
      <c r="Q87" s="49"/>
      <c r="R87" s="49"/>
      <c r="S87" s="49"/>
      <c r="T87" s="49"/>
      <c r="U87" s="120">
        <v>72.0</v>
      </c>
      <c r="V87" s="11">
        <f t="shared" si="4"/>
        <v>72</v>
      </c>
      <c r="W87" s="115">
        <f t="shared" si="19"/>
        <v>0</v>
      </c>
      <c r="Y87" s="87">
        <v>54.0</v>
      </c>
      <c r="Z87" s="50">
        <f t="shared" si="72"/>
        <v>18</v>
      </c>
      <c r="AD87" s="116" t="str">
        <f t="shared" si="20"/>
        <v/>
      </c>
    </row>
    <row r="88" ht="17.25" customHeight="1">
      <c r="A88" s="111" t="s">
        <v>221</v>
      </c>
      <c r="B88" s="122" t="s">
        <v>188</v>
      </c>
      <c r="C88" s="154" t="s">
        <v>100</v>
      </c>
      <c r="D88" s="49">
        <f t="shared" si="69"/>
        <v>72</v>
      </c>
      <c r="E88" s="190">
        <f t="shared" si="70"/>
        <v>0</v>
      </c>
      <c r="F88" s="97"/>
      <c r="G88" s="51">
        <f t="shared" si="71"/>
        <v>72</v>
      </c>
      <c r="H88" s="191"/>
      <c r="I88" s="191"/>
      <c r="J88" s="198"/>
      <c r="K88" s="97">
        <v>72.0</v>
      </c>
      <c r="L88" s="62"/>
      <c r="M88" s="62"/>
      <c r="N88" s="62"/>
      <c r="O88" s="62"/>
      <c r="P88" s="49"/>
      <c r="Q88" s="49"/>
      <c r="R88" s="49"/>
      <c r="S88" s="49"/>
      <c r="T88" s="62"/>
      <c r="U88" s="120">
        <v>72.0</v>
      </c>
      <c r="V88" s="11">
        <f t="shared" si="4"/>
        <v>72</v>
      </c>
      <c r="W88" s="115">
        <f t="shared" si="19"/>
        <v>0</v>
      </c>
      <c r="Y88" s="87">
        <v>54.0</v>
      </c>
      <c r="Z88" s="50">
        <f t="shared" si="72"/>
        <v>18</v>
      </c>
      <c r="AD88" s="116" t="str">
        <f t="shared" si="20"/>
        <v/>
      </c>
    </row>
    <row r="89" ht="17.25" customHeight="1">
      <c r="A89" s="194"/>
      <c r="B89" s="195" t="s">
        <v>189</v>
      </c>
      <c r="C89" s="181" t="s">
        <v>190</v>
      </c>
      <c r="D89" s="49">
        <f t="shared" si="69"/>
        <v>6</v>
      </c>
      <c r="E89" s="190">
        <f t="shared" si="70"/>
        <v>0</v>
      </c>
      <c r="F89" s="97"/>
      <c r="G89" s="51">
        <f t="shared" si="71"/>
        <v>6</v>
      </c>
      <c r="H89" s="62"/>
      <c r="I89" s="62"/>
      <c r="J89" s="62"/>
      <c r="K89" s="62"/>
      <c r="L89" s="62"/>
      <c r="M89" s="97">
        <v>6.0</v>
      </c>
      <c r="N89" s="62"/>
      <c r="O89" s="62"/>
      <c r="P89" s="49"/>
      <c r="Q89" s="49"/>
      <c r="R89" s="49"/>
      <c r="S89" s="49"/>
      <c r="T89" s="199"/>
      <c r="U89" s="53">
        <v>6.0</v>
      </c>
      <c r="V89" s="11">
        <f t="shared" si="4"/>
        <v>6</v>
      </c>
      <c r="W89" s="115">
        <f t="shared" si="19"/>
        <v>0</v>
      </c>
      <c r="Y89" s="87">
        <v>0.0</v>
      </c>
      <c r="Z89" s="50">
        <f t="shared" si="72"/>
        <v>6</v>
      </c>
      <c r="AD89" s="116">
        <f t="shared" si="20"/>
        <v>6</v>
      </c>
    </row>
    <row r="90" ht="15.75" customHeight="1">
      <c r="A90" s="200"/>
      <c r="B90" s="201" t="s">
        <v>222</v>
      </c>
      <c r="C90" s="202" t="s">
        <v>223</v>
      </c>
      <c r="D90" s="203">
        <f t="shared" ref="D90:U90" si="73">D11+D32+D38+D43+D61</f>
        <v>5724</v>
      </c>
      <c r="E90" s="203">
        <f t="shared" si="73"/>
        <v>3328</v>
      </c>
      <c r="F90" s="203">
        <f t="shared" si="73"/>
        <v>190</v>
      </c>
      <c r="G90" s="203">
        <f t="shared" si="73"/>
        <v>5534</v>
      </c>
      <c r="H90" s="203">
        <f t="shared" si="73"/>
        <v>1516</v>
      </c>
      <c r="I90" s="203">
        <f t="shared" si="73"/>
        <v>2778</v>
      </c>
      <c r="J90" s="203">
        <f t="shared" si="73"/>
        <v>60</v>
      </c>
      <c r="K90" s="203">
        <f t="shared" si="73"/>
        <v>936</v>
      </c>
      <c r="L90" s="203">
        <f t="shared" si="73"/>
        <v>76</v>
      </c>
      <c r="M90" s="203">
        <f t="shared" si="73"/>
        <v>168</v>
      </c>
      <c r="N90" s="203">
        <f t="shared" si="73"/>
        <v>612</v>
      </c>
      <c r="O90" s="203">
        <f t="shared" si="73"/>
        <v>864</v>
      </c>
      <c r="P90" s="203">
        <f t="shared" si="73"/>
        <v>612</v>
      </c>
      <c r="Q90" s="203">
        <f t="shared" si="73"/>
        <v>900</v>
      </c>
      <c r="R90" s="203">
        <f t="shared" si="73"/>
        <v>612</v>
      </c>
      <c r="S90" s="203">
        <f t="shared" si="73"/>
        <v>864</v>
      </c>
      <c r="T90" s="203">
        <f t="shared" si="73"/>
        <v>612</v>
      </c>
      <c r="U90" s="203">
        <f t="shared" si="73"/>
        <v>648</v>
      </c>
      <c r="V90" s="27">
        <f t="shared" si="4"/>
        <v>5724</v>
      </c>
      <c r="W90" s="131">
        <f t="shared" si="19"/>
        <v>0</v>
      </c>
      <c r="Y90" s="159"/>
      <c r="Z90" s="159"/>
      <c r="AD90" s="116"/>
    </row>
    <row r="91" ht="15.75" customHeight="1">
      <c r="A91" s="183"/>
      <c r="B91" s="204" t="s">
        <v>20</v>
      </c>
      <c r="C91" s="205"/>
      <c r="D91" s="206">
        <f>L90</f>
        <v>76</v>
      </c>
      <c r="E91" s="62"/>
      <c r="F91" s="62"/>
      <c r="G91" s="62"/>
      <c r="H91" s="62"/>
      <c r="I91" s="62"/>
      <c r="J91" s="62"/>
      <c r="K91" s="62"/>
      <c r="L91" s="62"/>
      <c r="M91" s="62"/>
      <c r="N91" s="207">
        <f>'конс '!D90</f>
        <v>10</v>
      </c>
      <c r="O91" s="207">
        <f>'конс '!E90</f>
        <v>30</v>
      </c>
      <c r="P91" s="207">
        <f>'конс '!F90</f>
        <v>4</v>
      </c>
      <c r="Q91" s="207">
        <f>'конс '!G90</f>
        <v>10</v>
      </c>
      <c r="R91" s="207">
        <f>'конс '!H90</f>
        <v>6</v>
      </c>
      <c r="S91" s="207">
        <f>'конс '!I90</f>
        <v>6</v>
      </c>
      <c r="T91" s="207">
        <f>'конс '!J90</f>
        <v>8</v>
      </c>
      <c r="U91" s="207">
        <f>'конс '!K90</f>
        <v>2</v>
      </c>
      <c r="V91" s="27">
        <f t="shared" si="4"/>
        <v>76</v>
      </c>
      <c r="W91" s="131">
        <f t="shared" si="19"/>
        <v>0</v>
      </c>
      <c r="Y91" s="208"/>
      <c r="Z91" s="208"/>
      <c r="AD91" s="116"/>
    </row>
    <row r="92" ht="15.75" customHeight="1">
      <c r="A92" s="209"/>
      <c r="B92" s="210" t="s">
        <v>21</v>
      </c>
      <c r="C92" s="211"/>
      <c r="D92" s="206">
        <f>M90</f>
        <v>168</v>
      </c>
      <c r="E92" s="97"/>
      <c r="F92" s="148"/>
      <c r="G92" s="212"/>
      <c r="H92" s="212"/>
      <c r="I92" s="212"/>
      <c r="J92" s="176"/>
      <c r="K92" s="212"/>
      <c r="L92" s="212"/>
      <c r="M92" s="212"/>
      <c r="N92" s="213">
        <f>'экз'!D90</f>
        <v>12</v>
      </c>
      <c r="O92" s="213">
        <f>'экз'!E90</f>
        <v>24</v>
      </c>
      <c r="P92" s="213">
        <f>'экз'!F90</f>
        <v>12</v>
      </c>
      <c r="Q92" s="213">
        <f>'экз'!G90</f>
        <v>30</v>
      </c>
      <c r="R92" s="213">
        <f>'экз'!H90</f>
        <v>18</v>
      </c>
      <c r="S92" s="213">
        <f>'экз'!I90</f>
        <v>24</v>
      </c>
      <c r="T92" s="213">
        <f>'экз'!J90</f>
        <v>24</v>
      </c>
      <c r="U92" s="213">
        <f>'экз'!K90</f>
        <v>24</v>
      </c>
      <c r="V92" s="27">
        <f t="shared" si="4"/>
        <v>168</v>
      </c>
      <c r="W92" s="131">
        <f t="shared" si="19"/>
        <v>0</v>
      </c>
    </row>
    <row r="93" ht="15.75" customHeight="1">
      <c r="A93" s="209"/>
      <c r="B93" s="210" t="s">
        <v>224</v>
      </c>
      <c r="C93" s="211"/>
      <c r="D93" s="206">
        <f>F90</f>
        <v>190</v>
      </c>
      <c r="E93" s="97"/>
      <c r="F93" s="148"/>
      <c r="G93" s="212"/>
      <c r="H93" s="212"/>
      <c r="I93" s="212"/>
      <c r="J93" s="176"/>
      <c r="K93" s="212"/>
      <c r="L93" s="212"/>
      <c r="M93" s="212"/>
      <c r="N93" s="213">
        <f>'сам_раб'!D90</f>
        <v>4</v>
      </c>
      <c r="O93" s="213">
        <f>'сам_раб'!E90</f>
        <v>32</v>
      </c>
      <c r="P93" s="213">
        <f>'сам_раб'!F90</f>
        <v>14</v>
      </c>
      <c r="Q93" s="213">
        <f>'сам_раб'!G90</f>
        <v>36</v>
      </c>
      <c r="R93" s="213">
        <f>'сам_раб'!H90</f>
        <v>28</v>
      </c>
      <c r="S93" s="213">
        <f>'сам_раб'!I90</f>
        <v>40</v>
      </c>
      <c r="T93" s="213">
        <f>'сам_раб'!J90</f>
        <v>28</v>
      </c>
      <c r="U93" s="213">
        <f>'сам_раб'!K90</f>
        <v>8</v>
      </c>
      <c r="V93" s="27">
        <f t="shared" si="4"/>
        <v>190</v>
      </c>
      <c r="W93" s="131">
        <f t="shared" si="19"/>
        <v>0</v>
      </c>
    </row>
    <row r="94" ht="15.0" customHeight="1">
      <c r="A94" s="214" t="s">
        <v>225</v>
      </c>
      <c r="B94" s="215" t="s">
        <v>226</v>
      </c>
      <c r="C94" s="216"/>
      <c r="D94" s="216">
        <v>216.0</v>
      </c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>
        <v>216.0</v>
      </c>
      <c r="V94" s="11">
        <f t="shared" si="4"/>
        <v>216</v>
      </c>
      <c r="W94" s="115">
        <f t="shared" si="19"/>
        <v>0</v>
      </c>
    </row>
    <row r="95" ht="15.75" customHeight="1">
      <c r="A95" s="217" t="s">
        <v>227</v>
      </c>
      <c r="B95" s="23"/>
      <c r="C95" s="218"/>
      <c r="D95" s="219">
        <f t="shared" ref="D95:U95" si="74">D90+D94</f>
        <v>5940</v>
      </c>
      <c r="E95" s="219">
        <f t="shared" si="74"/>
        <v>3328</v>
      </c>
      <c r="F95" s="219">
        <f t="shared" si="74"/>
        <v>190</v>
      </c>
      <c r="G95" s="219">
        <f t="shared" si="74"/>
        <v>5534</v>
      </c>
      <c r="H95" s="219">
        <f t="shared" si="74"/>
        <v>1516</v>
      </c>
      <c r="I95" s="219">
        <f t="shared" si="74"/>
        <v>2778</v>
      </c>
      <c r="J95" s="219">
        <f t="shared" si="74"/>
        <v>60</v>
      </c>
      <c r="K95" s="219">
        <f t="shared" si="74"/>
        <v>936</v>
      </c>
      <c r="L95" s="219">
        <f t="shared" si="74"/>
        <v>76</v>
      </c>
      <c r="M95" s="219">
        <f t="shared" si="74"/>
        <v>168</v>
      </c>
      <c r="N95" s="219">
        <f t="shared" si="74"/>
        <v>612</v>
      </c>
      <c r="O95" s="219">
        <f t="shared" si="74"/>
        <v>864</v>
      </c>
      <c r="P95" s="219">
        <f t="shared" si="74"/>
        <v>612</v>
      </c>
      <c r="Q95" s="219">
        <f t="shared" si="74"/>
        <v>900</v>
      </c>
      <c r="R95" s="219">
        <f t="shared" si="74"/>
        <v>612</v>
      </c>
      <c r="S95" s="219">
        <f t="shared" si="74"/>
        <v>864</v>
      </c>
      <c r="T95" s="219">
        <f t="shared" si="74"/>
        <v>612</v>
      </c>
      <c r="U95" s="219">
        <f t="shared" si="74"/>
        <v>864</v>
      </c>
      <c r="V95" s="27">
        <f t="shared" si="4"/>
        <v>5940</v>
      </c>
      <c r="W95" s="131">
        <f t="shared" si="19"/>
        <v>0</v>
      </c>
    </row>
    <row r="96" ht="15.75" customHeight="1">
      <c r="A96" s="220" t="s">
        <v>226</v>
      </c>
      <c r="B96" s="25"/>
      <c r="C96" s="25"/>
      <c r="D96" s="25"/>
      <c r="E96" s="25"/>
      <c r="F96" s="26"/>
      <c r="G96" s="221" t="s">
        <v>228</v>
      </c>
      <c r="H96" s="22"/>
      <c r="I96" s="22"/>
      <c r="J96" s="22"/>
      <c r="K96" s="22"/>
      <c r="L96" s="22"/>
      <c r="M96" s="23"/>
      <c r="N96" s="206">
        <f t="shared" ref="N96:U96" si="75">N90-N97-N98</f>
        <v>612</v>
      </c>
      <c r="O96" s="206">
        <f t="shared" si="75"/>
        <v>864</v>
      </c>
      <c r="P96" s="206">
        <f t="shared" si="75"/>
        <v>612</v>
      </c>
      <c r="Q96" s="206">
        <f t="shared" si="75"/>
        <v>828</v>
      </c>
      <c r="R96" s="206">
        <f t="shared" si="75"/>
        <v>558</v>
      </c>
      <c r="S96" s="206">
        <f t="shared" si="75"/>
        <v>558</v>
      </c>
      <c r="T96" s="206">
        <f t="shared" si="75"/>
        <v>576</v>
      </c>
      <c r="U96" s="206">
        <f t="shared" si="75"/>
        <v>180</v>
      </c>
      <c r="V96" s="222">
        <f t="shared" si="4"/>
        <v>4788</v>
      </c>
    </row>
    <row r="97" ht="15.0" customHeight="1">
      <c r="A97" s="223" t="s">
        <v>229</v>
      </c>
      <c r="F97" s="224"/>
      <c r="G97" s="221" t="s">
        <v>230</v>
      </c>
      <c r="H97" s="22"/>
      <c r="I97" s="22"/>
      <c r="J97" s="22"/>
      <c r="K97" s="22"/>
      <c r="L97" s="22"/>
      <c r="M97" s="23"/>
      <c r="N97" s="50">
        <f t="shared" ref="N97:U97" si="76">N69+N76+N82+N87</f>
        <v>0</v>
      </c>
      <c r="O97" s="50">
        <f t="shared" si="76"/>
        <v>0</v>
      </c>
      <c r="P97" s="50">
        <f t="shared" si="76"/>
        <v>0</v>
      </c>
      <c r="Q97" s="50">
        <f t="shared" si="76"/>
        <v>72</v>
      </c>
      <c r="R97" s="50">
        <f t="shared" si="76"/>
        <v>54</v>
      </c>
      <c r="S97" s="50">
        <f t="shared" si="76"/>
        <v>54</v>
      </c>
      <c r="T97" s="50">
        <f t="shared" si="76"/>
        <v>36</v>
      </c>
      <c r="U97" s="50">
        <f t="shared" si="76"/>
        <v>180</v>
      </c>
      <c r="V97" s="225">
        <f t="shared" si="4"/>
        <v>396</v>
      </c>
    </row>
    <row r="98" ht="15.0" customHeight="1">
      <c r="A98" s="223" t="s">
        <v>231</v>
      </c>
      <c r="F98" s="224"/>
      <c r="G98" s="93" t="s">
        <v>232</v>
      </c>
      <c r="H98" s="22"/>
      <c r="I98" s="22"/>
      <c r="J98" s="22"/>
      <c r="K98" s="22"/>
      <c r="L98" s="22"/>
      <c r="M98" s="23"/>
      <c r="N98" s="50">
        <f t="shared" ref="N98:U98" si="77">N70+N77+N83+N88</f>
        <v>0</v>
      </c>
      <c r="O98" s="50">
        <f t="shared" si="77"/>
        <v>0</v>
      </c>
      <c r="P98" s="50">
        <f t="shared" si="77"/>
        <v>0</v>
      </c>
      <c r="Q98" s="50">
        <f t="shared" si="77"/>
        <v>0</v>
      </c>
      <c r="R98" s="50">
        <f t="shared" si="77"/>
        <v>0</v>
      </c>
      <c r="S98" s="50">
        <f t="shared" si="77"/>
        <v>252</v>
      </c>
      <c r="T98" s="50">
        <f t="shared" si="77"/>
        <v>0</v>
      </c>
      <c r="U98" s="50">
        <f t="shared" si="77"/>
        <v>288</v>
      </c>
      <c r="V98" s="225">
        <f t="shared" si="4"/>
        <v>540</v>
      </c>
    </row>
    <row r="99" ht="15.75" customHeight="1">
      <c r="A99" s="226" t="s">
        <v>233</v>
      </c>
      <c r="F99" s="224"/>
      <c r="G99" s="221" t="s">
        <v>234</v>
      </c>
      <c r="H99" s="22"/>
      <c r="I99" s="22"/>
      <c r="J99" s="22"/>
      <c r="K99" s="22"/>
      <c r="L99" s="22"/>
      <c r="M99" s="23"/>
      <c r="N99" s="97">
        <v>2.0</v>
      </c>
      <c r="O99" s="97">
        <v>4.0</v>
      </c>
      <c r="P99" s="97">
        <v>2.0</v>
      </c>
      <c r="Q99" s="97">
        <v>5.0</v>
      </c>
      <c r="R99" s="97">
        <v>3.0</v>
      </c>
      <c r="S99" s="97">
        <v>4.0</v>
      </c>
      <c r="T99" s="97">
        <v>4.0</v>
      </c>
      <c r="U99" s="97">
        <v>4.0</v>
      </c>
      <c r="V99" s="225">
        <f t="shared" si="4"/>
        <v>28</v>
      </c>
    </row>
    <row r="100" ht="15.75" customHeight="1">
      <c r="A100" s="227" t="s">
        <v>235</v>
      </c>
      <c r="F100" s="224"/>
      <c r="G100" s="221" t="s">
        <v>236</v>
      </c>
      <c r="H100" s="22"/>
      <c r="I100" s="22"/>
      <c r="J100" s="22"/>
      <c r="K100" s="22"/>
      <c r="L100" s="22"/>
      <c r="M100" s="23"/>
      <c r="N100" s="97">
        <v>2.0</v>
      </c>
      <c r="O100" s="97">
        <v>8.0</v>
      </c>
      <c r="P100" s="97">
        <v>2.0</v>
      </c>
      <c r="Q100" s="97">
        <v>8.0</v>
      </c>
      <c r="R100" s="124">
        <v>1.0</v>
      </c>
      <c r="S100" s="124">
        <v>8.0</v>
      </c>
      <c r="T100" s="97">
        <v>3.0</v>
      </c>
      <c r="U100" s="97">
        <v>8.0</v>
      </c>
      <c r="V100" s="225">
        <f t="shared" si="4"/>
        <v>40</v>
      </c>
    </row>
    <row r="101" ht="15.75" customHeight="1">
      <c r="A101" s="29"/>
      <c r="B101" s="18"/>
      <c r="C101" s="18"/>
      <c r="D101" s="18"/>
      <c r="E101" s="18"/>
      <c r="F101" s="30"/>
      <c r="G101" s="221" t="s">
        <v>237</v>
      </c>
      <c r="H101" s="22"/>
      <c r="I101" s="22"/>
      <c r="J101" s="22"/>
      <c r="K101" s="22"/>
      <c r="L101" s="22"/>
      <c r="M101" s="23"/>
      <c r="N101" s="97">
        <v>1.0</v>
      </c>
      <c r="O101" s="97">
        <v>0.0</v>
      </c>
      <c r="P101" s="97">
        <v>1.0</v>
      </c>
      <c r="Q101" s="97">
        <v>1.0</v>
      </c>
      <c r="R101" s="97">
        <v>1.0</v>
      </c>
      <c r="S101" s="97">
        <v>1.0</v>
      </c>
      <c r="T101" s="97">
        <v>1.0</v>
      </c>
      <c r="U101" s="97">
        <v>0.0</v>
      </c>
      <c r="V101" s="225">
        <f t="shared" si="4"/>
        <v>6</v>
      </c>
    </row>
    <row r="102" ht="15.75" customHeight="1">
      <c r="B102" s="228"/>
      <c r="C102" s="229"/>
      <c r="L102" s="230"/>
      <c r="M102" s="230"/>
      <c r="N102" s="231"/>
      <c r="O102" s="232"/>
      <c r="P102" s="231"/>
      <c r="Q102" s="232"/>
      <c r="R102" s="231"/>
      <c r="S102" s="232"/>
      <c r="T102" s="231"/>
      <c r="U102" s="232"/>
      <c r="X102" s="233">
        <f>X99+Y99</f>
        <v>0</v>
      </c>
      <c r="Y102" s="234">
        <f>SUM(X100:Y101)</f>
        <v>0</v>
      </c>
      <c r="Z102" s="233">
        <f>Z99+AA99</f>
        <v>0</v>
      </c>
      <c r="AA102" s="234">
        <f>SUM(Z100:AA101)</f>
        <v>0</v>
      </c>
      <c r="AB102" s="233">
        <f>AB99+AC99</f>
        <v>0</v>
      </c>
      <c r="AC102" s="234">
        <f>SUM(AB100:AC101)</f>
        <v>0</v>
      </c>
      <c r="AD102" s="233">
        <f>AD99+AE99</f>
        <v>0</v>
      </c>
      <c r="AE102" s="234">
        <f>SUM(AD100:AE101)</f>
        <v>0</v>
      </c>
    </row>
    <row r="103" ht="15.75" customHeight="1">
      <c r="X103" s="11">
        <v>17.0</v>
      </c>
      <c r="Y103" s="11">
        <v>24.0</v>
      </c>
      <c r="Z103" s="11">
        <v>17.0</v>
      </c>
      <c r="AA103" s="11">
        <v>25.0</v>
      </c>
      <c r="AB103" s="11">
        <v>17.0</v>
      </c>
      <c r="AC103" s="11">
        <v>24.0</v>
      </c>
      <c r="AD103" s="11">
        <v>17.0</v>
      </c>
      <c r="AE103" s="11">
        <v>24.0</v>
      </c>
      <c r="AF103" s="11">
        <f>SUM(X103:AE103)</f>
        <v>165</v>
      </c>
    </row>
    <row r="104" ht="15.75" customHeight="1">
      <c r="X104" s="11">
        <f t="shared" ref="X104:AE104" si="78">N95/X105</f>
        <v>36</v>
      </c>
      <c r="Y104" s="11">
        <f t="shared" si="78"/>
        <v>36</v>
      </c>
      <c r="Z104" s="11">
        <f t="shared" si="78"/>
        <v>36</v>
      </c>
      <c r="AA104" s="11">
        <f t="shared" si="78"/>
        <v>36</v>
      </c>
      <c r="AB104" s="11">
        <f t="shared" si="78"/>
        <v>36</v>
      </c>
      <c r="AC104" s="11">
        <f t="shared" si="78"/>
        <v>36</v>
      </c>
      <c r="AD104" s="11">
        <f t="shared" si="78"/>
        <v>36</v>
      </c>
      <c r="AE104" s="11">
        <f t="shared" si="78"/>
        <v>36</v>
      </c>
    </row>
    <row r="105" ht="15.75" customHeight="1">
      <c r="X105" s="11">
        <v>17.0</v>
      </c>
      <c r="Y105" s="11">
        <v>24.0</v>
      </c>
      <c r="Z105" s="11">
        <v>17.0</v>
      </c>
      <c r="AA105" s="11">
        <v>25.0</v>
      </c>
      <c r="AB105" s="11">
        <v>17.0</v>
      </c>
      <c r="AC105" s="11">
        <v>24.0</v>
      </c>
      <c r="AD105" s="11">
        <v>17.0</v>
      </c>
      <c r="AE105" s="11">
        <v>24.0</v>
      </c>
      <c r="AF105" s="11">
        <f>SUM(X105:AE105)</f>
        <v>165</v>
      </c>
    </row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4">
    <mergeCell ref="A4:U4"/>
    <mergeCell ref="D5:M5"/>
    <mergeCell ref="H8:J8"/>
    <mergeCell ref="N8:N9"/>
    <mergeCell ref="O8:O9"/>
    <mergeCell ref="P8:P9"/>
    <mergeCell ref="Q8:Q9"/>
    <mergeCell ref="R8:R9"/>
    <mergeCell ref="S8:S9"/>
    <mergeCell ref="T8:T9"/>
    <mergeCell ref="A1:B1"/>
    <mergeCell ref="D1:F1"/>
    <mergeCell ref="I1:M1"/>
    <mergeCell ref="A3:U3"/>
    <mergeCell ref="A5:A9"/>
    <mergeCell ref="N5:U6"/>
    <mergeCell ref="T7:U7"/>
    <mergeCell ref="U8:U9"/>
    <mergeCell ref="C5:C9"/>
    <mergeCell ref="D6:D9"/>
    <mergeCell ref="A95:B95"/>
    <mergeCell ref="A96:F96"/>
    <mergeCell ref="A97:F97"/>
    <mergeCell ref="A98:F98"/>
    <mergeCell ref="A99:F99"/>
    <mergeCell ref="A100:F101"/>
    <mergeCell ref="E6:E9"/>
    <mergeCell ref="F6:F9"/>
    <mergeCell ref="G6:M6"/>
    <mergeCell ref="G7:J7"/>
    <mergeCell ref="G96:M96"/>
    <mergeCell ref="G97:M97"/>
    <mergeCell ref="G98:M98"/>
    <mergeCell ref="G99:M99"/>
    <mergeCell ref="G100:M100"/>
    <mergeCell ref="G101:M101"/>
    <mergeCell ref="K7:K9"/>
    <mergeCell ref="L7:L9"/>
    <mergeCell ref="M7:M9"/>
    <mergeCell ref="N7:O7"/>
    <mergeCell ref="P7:Q7"/>
    <mergeCell ref="R7:S7"/>
    <mergeCell ref="B5:B9"/>
    <mergeCell ref="G8:G9"/>
  </mergeCells>
  <printOptions/>
  <pageMargins bottom="0.3937007874015748" footer="0.0" header="0.0" left="0.5100612423447071" right="0.5196850393700788" top="0.2405949256342957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12.0" topLeftCell="C13" activePane="bottomRight" state="frozen"/>
      <selection activeCell="C1" sqref="C1" pane="topRight"/>
      <selection activeCell="A13" sqref="A13" pane="bottomLeft"/>
      <selection activeCell="C13" sqref="C13" pane="bottomRight"/>
    </sheetView>
  </sheetViews>
  <sheetFormatPr customHeight="1" defaultColWidth="14.43" defaultRowHeight="15.0"/>
  <cols>
    <col customWidth="1" min="1" max="1" width="9.43"/>
    <col customWidth="1" min="2" max="2" width="37.0"/>
    <col customWidth="1" min="3" max="3" width="5.57"/>
    <col customWidth="1" min="4" max="4" width="5.71"/>
    <col customWidth="1" min="5" max="6" width="5.14"/>
    <col customWidth="1" min="7" max="7" width="5.86"/>
    <col customWidth="1" min="8" max="8" width="5.29"/>
    <col customWidth="1" min="9" max="9" width="4.86"/>
    <col customWidth="1" min="10" max="10" width="5.14"/>
    <col customWidth="1" min="11" max="11" width="5.57"/>
    <col customWidth="1" min="12" max="12" width="6.29"/>
    <col customWidth="1" min="13" max="13" width="9.14"/>
    <col customWidth="1" min="14" max="26" width="8.71"/>
  </cols>
  <sheetData>
    <row r="1" ht="12.75" customHeight="1">
      <c r="A1" s="4" t="s">
        <v>238</v>
      </c>
      <c r="B1" s="5"/>
      <c r="C1" s="5"/>
      <c r="D1" s="5"/>
      <c r="E1" s="5"/>
      <c r="F1" s="5"/>
      <c r="G1" s="5"/>
      <c r="H1" s="5"/>
      <c r="I1" s="5"/>
      <c r="J1" s="5"/>
      <c r="K1" s="2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ht="12.75" customHeight="1">
      <c r="A2" s="235" t="s">
        <v>4</v>
      </c>
      <c r="B2" s="5"/>
      <c r="C2" s="5"/>
      <c r="D2" s="5"/>
      <c r="E2" s="5"/>
      <c r="F2" s="5"/>
      <c r="G2" s="5"/>
      <c r="H2" s="5"/>
      <c r="I2" s="5"/>
      <c r="J2" s="5"/>
      <c r="K2" s="2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ht="7.5" customHeight="1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ht="12.75" customHeight="1">
      <c r="A4" s="237" t="s">
        <v>239</v>
      </c>
      <c r="B4" s="5"/>
      <c r="C4" s="5"/>
      <c r="D4" s="5"/>
      <c r="E4" s="5"/>
      <c r="F4" s="5"/>
      <c r="G4" s="5"/>
      <c r="H4" s="5"/>
      <c r="I4" s="5"/>
      <c r="J4" s="5"/>
      <c r="K4" s="2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</row>
    <row r="5" ht="7.5" customHeight="1">
      <c r="A5" s="144"/>
      <c r="B5" s="238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</row>
    <row r="6" ht="25.5" customHeight="1">
      <c r="A6" s="20" t="s">
        <v>7</v>
      </c>
      <c r="B6" s="20" t="s">
        <v>8</v>
      </c>
      <c r="C6" s="103"/>
      <c r="D6" s="21" t="s">
        <v>11</v>
      </c>
      <c r="E6" s="22"/>
      <c r="F6" s="22"/>
      <c r="G6" s="22"/>
      <c r="H6" s="22"/>
      <c r="I6" s="22"/>
      <c r="J6" s="22"/>
      <c r="K6" s="2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</row>
    <row r="7" ht="24.0" customHeight="1">
      <c r="A7" s="28"/>
      <c r="B7" s="28"/>
      <c r="C7" s="239"/>
      <c r="D7" s="21" t="s">
        <v>22</v>
      </c>
      <c r="E7" s="23"/>
      <c r="F7" s="21" t="s">
        <v>23</v>
      </c>
      <c r="G7" s="23"/>
      <c r="H7" s="21" t="s">
        <v>24</v>
      </c>
      <c r="I7" s="23"/>
      <c r="J7" s="21" t="s">
        <v>25</v>
      </c>
      <c r="K7" s="23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</row>
    <row r="8" ht="39.75" customHeight="1">
      <c r="A8" s="28"/>
      <c r="B8" s="28"/>
      <c r="C8" s="19" t="s">
        <v>20</v>
      </c>
      <c r="D8" s="19" t="s">
        <v>29</v>
      </c>
      <c r="E8" s="19" t="s">
        <v>240</v>
      </c>
      <c r="F8" s="19" t="s">
        <v>31</v>
      </c>
      <c r="G8" s="19" t="s">
        <v>241</v>
      </c>
      <c r="H8" s="19" t="s">
        <v>33</v>
      </c>
      <c r="I8" s="19" t="s">
        <v>242</v>
      </c>
      <c r="J8" s="19" t="s">
        <v>33</v>
      </c>
      <c r="K8" s="19" t="s">
        <v>34</v>
      </c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ht="89.2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ht="10.5" customHeight="1">
      <c r="A10" s="240">
        <v>1.0</v>
      </c>
      <c r="B10" s="240">
        <v>2.0</v>
      </c>
      <c r="C10" s="240">
        <v>12.0</v>
      </c>
      <c r="D10" s="240">
        <v>14.0</v>
      </c>
      <c r="E10" s="241">
        <v>15.0</v>
      </c>
      <c r="F10" s="240">
        <v>16.0</v>
      </c>
      <c r="G10" s="241">
        <v>17.0</v>
      </c>
      <c r="H10" s="240">
        <v>18.0</v>
      </c>
      <c r="I10" s="241">
        <v>19.0</v>
      </c>
      <c r="J10" s="240">
        <v>20.0</v>
      </c>
      <c r="K10" s="241">
        <v>21.0</v>
      </c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ht="12.75" customHeight="1">
      <c r="A11" s="36" t="s">
        <v>40</v>
      </c>
      <c r="B11" s="37" t="s">
        <v>41</v>
      </c>
      <c r="C11" s="203">
        <f t="shared" ref="C11:K11" si="1">C12+C21+C25</f>
        <v>40</v>
      </c>
      <c r="D11" s="203">
        <f t="shared" si="1"/>
        <v>10</v>
      </c>
      <c r="E11" s="203">
        <f t="shared" si="1"/>
        <v>30</v>
      </c>
      <c r="F11" s="203">
        <f t="shared" si="1"/>
        <v>0</v>
      </c>
      <c r="G11" s="203">
        <f t="shared" si="1"/>
        <v>0</v>
      </c>
      <c r="H11" s="203">
        <f t="shared" si="1"/>
        <v>0</v>
      </c>
      <c r="I11" s="203">
        <f t="shared" si="1"/>
        <v>0</v>
      </c>
      <c r="J11" s="203">
        <f t="shared" si="1"/>
        <v>0</v>
      </c>
      <c r="K11" s="203">
        <f t="shared" si="1"/>
        <v>0</v>
      </c>
      <c r="L11" s="242">
        <f t="shared" ref="L11:L29" si="3">SUM(D11:K11)</f>
        <v>40</v>
      </c>
      <c r="M11" s="242">
        <f t="shared" ref="M11:M29" si="4">C11-L11</f>
        <v>0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ht="12.75" customHeight="1">
      <c r="A12" s="42" t="s">
        <v>43</v>
      </c>
      <c r="B12" s="43" t="s">
        <v>44</v>
      </c>
      <c r="C12" s="203">
        <f>'Лист1'!L12</f>
        <v>18</v>
      </c>
      <c r="D12" s="243">
        <f t="shared" ref="D12:K12" si="2">SUM(D13:D20)</f>
        <v>6</v>
      </c>
      <c r="E12" s="243">
        <f t="shared" si="2"/>
        <v>12</v>
      </c>
      <c r="F12" s="243">
        <f t="shared" si="2"/>
        <v>0</v>
      </c>
      <c r="G12" s="243">
        <f t="shared" si="2"/>
        <v>0</v>
      </c>
      <c r="H12" s="243">
        <f t="shared" si="2"/>
        <v>0</v>
      </c>
      <c r="I12" s="243">
        <f t="shared" si="2"/>
        <v>0</v>
      </c>
      <c r="J12" s="243">
        <f t="shared" si="2"/>
        <v>0</v>
      </c>
      <c r="K12" s="243">
        <f t="shared" si="2"/>
        <v>0</v>
      </c>
      <c r="L12" s="244">
        <f t="shared" si="3"/>
        <v>18</v>
      </c>
      <c r="M12" s="242">
        <f t="shared" si="4"/>
        <v>0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ht="12.75" customHeight="1">
      <c r="A13" s="46" t="s">
        <v>46</v>
      </c>
      <c r="B13" s="47" t="s">
        <v>47</v>
      </c>
      <c r="C13" s="203">
        <f>'Лист1'!L13</f>
        <v>2</v>
      </c>
      <c r="D13" s="245"/>
      <c r="E13" s="53">
        <v>2.0</v>
      </c>
      <c r="F13" s="87"/>
      <c r="G13" s="239"/>
      <c r="H13" s="239"/>
      <c r="I13" s="246"/>
      <c r="J13" s="239"/>
      <c r="K13" s="239"/>
      <c r="L13" s="244">
        <f t="shared" si="3"/>
        <v>2</v>
      </c>
      <c r="M13" s="242">
        <f t="shared" si="4"/>
        <v>0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ht="12.75" customHeight="1">
      <c r="A14" s="46" t="s">
        <v>49</v>
      </c>
      <c r="B14" s="54" t="s">
        <v>50</v>
      </c>
      <c r="C14" s="203">
        <f>'Лист1'!L14</f>
        <v>4</v>
      </c>
      <c r="D14" s="245">
        <v>2.0</v>
      </c>
      <c r="E14" s="120">
        <v>2.0</v>
      </c>
      <c r="F14" s="87"/>
      <c r="G14" s="239"/>
      <c r="H14" s="239"/>
      <c r="I14" s="246"/>
      <c r="J14" s="239"/>
      <c r="K14" s="239"/>
      <c r="L14" s="244">
        <f t="shared" si="3"/>
        <v>4</v>
      </c>
      <c r="M14" s="242">
        <f t="shared" si="4"/>
        <v>0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ht="12.75" customHeight="1">
      <c r="A15" s="46" t="s">
        <v>52</v>
      </c>
      <c r="B15" s="56" t="s">
        <v>53</v>
      </c>
      <c r="C15" s="203">
        <f>'Лист1'!L15</f>
        <v>4</v>
      </c>
      <c r="D15" s="245">
        <v>2.0</v>
      </c>
      <c r="E15" s="120">
        <v>2.0</v>
      </c>
      <c r="F15" s="50"/>
      <c r="G15" s="49"/>
      <c r="H15" s="49"/>
      <c r="I15" s="21"/>
      <c r="J15" s="49"/>
      <c r="K15" s="49"/>
      <c r="L15" s="244">
        <f t="shared" si="3"/>
        <v>4</v>
      </c>
      <c r="M15" s="242">
        <f t="shared" si="4"/>
        <v>0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ht="12.75" customHeight="1">
      <c r="A16" s="46" t="s">
        <v>55</v>
      </c>
      <c r="B16" s="54" t="s">
        <v>56</v>
      </c>
      <c r="C16" s="203">
        <f>'Лист1'!L16</f>
        <v>4</v>
      </c>
      <c r="D16" s="247">
        <v>2.0</v>
      </c>
      <c r="E16" s="53">
        <v>2.0</v>
      </c>
      <c r="F16" s="87"/>
      <c r="G16" s="87"/>
      <c r="H16" s="248"/>
      <c r="I16" s="249"/>
      <c r="J16" s="49"/>
      <c r="K16" s="49"/>
      <c r="L16" s="244">
        <f t="shared" si="3"/>
        <v>4</v>
      </c>
      <c r="M16" s="242">
        <f t="shared" si="4"/>
        <v>0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ht="12.75" customHeight="1">
      <c r="A17" s="46" t="s">
        <v>58</v>
      </c>
      <c r="B17" s="54" t="s">
        <v>59</v>
      </c>
      <c r="C17" s="203">
        <f>'Лист1'!L17</f>
        <v>2</v>
      </c>
      <c r="D17" s="250"/>
      <c r="E17" s="53">
        <v>2.0</v>
      </c>
      <c r="F17" s="87"/>
      <c r="G17" s="87"/>
      <c r="H17" s="248"/>
      <c r="I17" s="249"/>
      <c r="J17" s="49"/>
      <c r="K17" s="49"/>
      <c r="L17" s="244">
        <f t="shared" si="3"/>
        <v>2</v>
      </c>
      <c r="M17" s="242">
        <f t="shared" si="4"/>
        <v>0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ht="12.75" customHeight="1">
      <c r="A18" s="46" t="s">
        <v>61</v>
      </c>
      <c r="B18" s="54" t="s">
        <v>62</v>
      </c>
      <c r="C18" s="203">
        <f>'Лист1'!L18</f>
        <v>2</v>
      </c>
      <c r="D18" s="245"/>
      <c r="E18" s="53">
        <v>2.0</v>
      </c>
      <c r="F18" s="50"/>
      <c r="G18" s="49"/>
      <c r="H18" s="49"/>
      <c r="I18" s="21"/>
      <c r="J18" s="49"/>
      <c r="K18" s="49"/>
      <c r="L18" s="244">
        <f t="shared" si="3"/>
        <v>2</v>
      </c>
      <c r="M18" s="242">
        <f t="shared" si="4"/>
        <v>0</v>
      </c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ht="12.75" customHeight="1">
      <c r="A19" s="46" t="s">
        <v>65</v>
      </c>
      <c r="B19" s="54" t="s">
        <v>66</v>
      </c>
      <c r="C19" s="203" t="str">
        <f>'Лист1'!L19</f>
        <v/>
      </c>
      <c r="D19" s="245"/>
      <c r="E19" s="120"/>
      <c r="F19" s="50"/>
      <c r="G19" s="49"/>
      <c r="H19" s="49"/>
      <c r="I19" s="21"/>
      <c r="J19" s="49"/>
      <c r="K19" s="49"/>
      <c r="L19" s="244">
        <f t="shared" si="3"/>
        <v>0</v>
      </c>
      <c r="M19" s="242">
        <f t="shared" si="4"/>
        <v>0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ht="12.75" customHeight="1">
      <c r="A20" s="46" t="s">
        <v>68</v>
      </c>
      <c r="B20" s="64" t="s">
        <v>69</v>
      </c>
      <c r="C20" s="203" t="str">
        <f>'Лист1'!L20</f>
        <v/>
      </c>
      <c r="D20" s="245"/>
      <c r="E20" s="120"/>
      <c r="F20" s="50"/>
      <c r="G20" s="49"/>
      <c r="H20" s="49"/>
      <c r="I20" s="21"/>
      <c r="J20" s="49"/>
      <c r="K20" s="49"/>
      <c r="L20" s="244">
        <f t="shared" si="3"/>
        <v>0</v>
      </c>
      <c r="M20" s="242">
        <f t="shared" si="4"/>
        <v>0</v>
      </c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ht="12.75" customHeight="1">
      <c r="A21" s="65" t="s">
        <v>71</v>
      </c>
      <c r="B21" s="66" t="s">
        <v>72</v>
      </c>
      <c r="C21" s="203">
        <f>'Лист1'!L21</f>
        <v>14</v>
      </c>
      <c r="D21" s="251">
        <f t="shared" ref="D21:K21" si="5">SUM(D22:D24)</f>
        <v>4</v>
      </c>
      <c r="E21" s="251">
        <f t="shared" si="5"/>
        <v>10</v>
      </c>
      <c r="F21" s="251">
        <f t="shared" si="5"/>
        <v>0</v>
      </c>
      <c r="G21" s="251">
        <f t="shared" si="5"/>
        <v>0</v>
      </c>
      <c r="H21" s="251">
        <f t="shared" si="5"/>
        <v>0</v>
      </c>
      <c r="I21" s="251">
        <f t="shared" si="5"/>
        <v>0</v>
      </c>
      <c r="J21" s="251">
        <f t="shared" si="5"/>
        <v>0</v>
      </c>
      <c r="K21" s="251">
        <f t="shared" si="5"/>
        <v>0</v>
      </c>
      <c r="L21" s="244">
        <f t="shared" si="3"/>
        <v>14</v>
      </c>
      <c r="M21" s="242">
        <f t="shared" si="4"/>
        <v>0</v>
      </c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ht="12.75" customHeight="1">
      <c r="A22" s="71" t="s">
        <v>74</v>
      </c>
      <c r="B22" s="72" t="s">
        <v>75</v>
      </c>
      <c r="C22" s="203">
        <f>'Лист1'!L22</f>
        <v>4</v>
      </c>
      <c r="D22" s="245"/>
      <c r="E22" s="120">
        <v>4.0</v>
      </c>
      <c r="F22" s="50"/>
      <c r="G22" s="49"/>
      <c r="H22" s="49"/>
      <c r="I22" s="21"/>
      <c r="J22" s="49"/>
      <c r="K22" s="49"/>
      <c r="L22" s="244">
        <f t="shared" si="3"/>
        <v>4</v>
      </c>
      <c r="M22" s="242">
        <f t="shared" si="4"/>
        <v>0</v>
      </c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ht="12.75" customHeight="1">
      <c r="A23" s="71" t="s">
        <v>77</v>
      </c>
      <c r="B23" s="72" t="s">
        <v>78</v>
      </c>
      <c r="C23" s="203">
        <f>'Лист1'!L23</f>
        <v>8</v>
      </c>
      <c r="D23" s="245">
        <v>4.0</v>
      </c>
      <c r="E23" s="120">
        <v>4.0</v>
      </c>
      <c r="F23" s="50"/>
      <c r="G23" s="49"/>
      <c r="H23" s="49"/>
      <c r="I23" s="21"/>
      <c r="J23" s="49"/>
      <c r="K23" s="49"/>
      <c r="L23" s="244">
        <f t="shared" si="3"/>
        <v>8</v>
      </c>
      <c r="M23" s="242">
        <f t="shared" si="4"/>
        <v>0</v>
      </c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ht="12.75" customHeight="1">
      <c r="A24" s="71" t="s">
        <v>80</v>
      </c>
      <c r="B24" s="83" t="s">
        <v>81</v>
      </c>
      <c r="C24" s="203">
        <f>'Лист1'!L24</f>
        <v>2</v>
      </c>
      <c r="D24" s="252"/>
      <c r="E24" s="120">
        <v>2.0</v>
      </c>
      <c r="F24" s="50"/>
      <c r="G24" s="49"/>
      <c r="H24" s="49"/>
      <c r="I24" s="21"/>
      <c r="J24" s="49"/>
      <c r="K24" s="49"/>
      <c r="L24" s="244">
        <f t="shared" si="3"/>
        <v>2</v>
      </c>
      <c r="M24" s="242">
        <f t="shared" si="4"/>
        <v>0</v>
      </c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ht="12.75" customHeight="1">
      <c r="A25" s="65" t="s">
        <v>83</v>
      </c>
      <c r="B25" s="91" t="s">
        <v>84</v>
      </c>
      <c r="C25" s="203">
        <f>'Лист1'!L25</f>
        <v>8</v>
      </c>
      <c r="D25" s="253">
        <f t="shared" ref="D25:K25" si="6">D26</f>
        <v>0</v>
      </c>
      <c r="E25" s="253">
        <f t="shared" si="6"/>
        <v>8</v>
      </c>
      <c r="F25" s="253">
        <f t="shared" si="6"/>
        <v>0</v>
      </c>
      <c r="G25" s="253">
        <f t="shared" si="6"/>
        <v>0</v>
      </c>
      <c r="H25" s="253">
        <f t="shared" si="6"/>
        <v>0</v>
      </c>
      <c r="I25" s="253">
        <f t="shared" si="6"/>
        <v>0</v>
      </c>
      <c r="J25" s="253">
        <f t="shared" si="6"/>
        <v>0</v>
      </c>
      <c r="K25" s="253">
        <f t="shared" si="6"/>
        <v>0</v>
      </c>
      <c r="L25" s="244">
        <f t="shared" si="3"/>
        <v>8</v>
      </c>
      <c r="M25" s="242">
        <f t="shared" si="4"/>
        <v>0</v>
      </c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ht="12.75" customHeight="1">
      <c r="A26" s="93" t="s">
        <v>86</v>
      </c>
      <c r="B26" s="94" t="s">
        <v>87</v>
      </c>
      <c r="C26" s="203">
        <f>'Лист1'!L26</f>
        <v>8</v>
      </c>
      <c r="D26" s="110">
        <f t="shared" ref="D26:K26" si="7">SUM(D27:D30)</f>
        <v>0</v>
      </c>
      <c r="E26" s="110">
        <f t="shared" si="7"/>
        <v>8</v>
      </c>
      <c r="F26" s="110">
        <f t="shared" si="7"/>
        <v>0</v>
      </c>
      <c r="G26" s="110">
        <f t="shared" si="7"/>
        <v>0</v>
      </c>
      <c r="H26" s="110">
        <f t="shared" si="7"/>
        <v>0</v>
      </c>
      <c r="I26" s="110">
        <f t="shared" si="7"/>
        <v>0</v>
      </c>
      <c r="J26" s="110">
        <f t="shared" si="7"/>
        <v>0</v>
      </c>
      <c r="K26" s="110">
        <f t="shared" si="7"/>
        <v>0</v>
      </c>
      <c r="L26" s="244">
        <f t="shared" si="3"/>
        <v>8</v>
      </c>
      <c r="M26" s="242">
        <f t="shared" si="4"/>
        <v>0</v>
      </c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ht="12.75" customHeight="1">
      <c r="A27" s="100"/>
      <c r="B27" s="101" t="s">
        <v>89</v>
      </c>
      <c r="C27" s="203">
        <f>'Лист1'!L27</f>
        <v>2</v>
      </c>
      <c r="D27" s="49" t="str">
        <f t="shared" ref="D27:K27" si="8">D28</f>
        <v/>
      </c>
      <c r="E27" s="49">
        <f t="shared" si="8"/>
        <v>2</v>
      </c>
      <c r="F27" s="49" t="str">
        <f t="shared" si="8"/>
        <v/>
      </c>
      <c r="G27" s="49" t="str">
        <f t="shared" si="8"/>
        <v/>
      </c>
      <c r="H27" s="49" t="str">
        <f t="shared" si="8"/>
        <v/>
      </c>
      <c r="I27" s="49" t="str">
        <f t="shared" si="8"/>
        <v/>
      </c>
      <c r="J27" s="49" t="str">
        <f t="shared" si="8"/>
        <v/>
      </c>
      <c r="K27" s="49" t="str">
        <f t="shared" si="8"/>
        <v/>
      </c>
      <c r="L27" s="244">
        <f t="shared" si="3"/>
        <v>2</v>
      </c>
      <c r="M27" s="242">
        <f t="shared" si="4"/>
        <v>0</v>
      </c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ht="12.75" customHeight="1">
      <c r="A28" s="100"/>
      <c r="B28" s="105" t="s">
        <v>90</v>
      </c>
      <c r="C28" s="203">
        <f>'Лист1'!L28</f>
        <v>2</v>
      </c>
      <c r="D28" s="254"/>
      <c r="E28" s="255">
        <v>2.0</v>
      </c>
      <c r="F28" s="87"/>
      <c r="G28" s="87"/>
      <c r="H28" s="239"/>
      <c r="I28" s="246"/>
      <c r="J28" s="239"/>
      <c r="K28" s="239"/>
      <c r="L28" s="244">
        <f t="shared" si="3"/>
        <v>2</v>
      </c>
      <c r="M28" s="242">
        <f t="shared" si="4"/>
        <v>0</v>
      </c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ht="12.75" customHeight="1">
      <c r="A29" s="100"/>
      <c r="B29" s="109" t="s">
        <v>91</v>
      </c>
      <c r="C29" s="203">
        <f>'Лист1'!L29</f>
        <v>2</v>
      </c>
      <c r="D29" s="49" t="str">
        <f>D31</f>
        <v/>
      </c>
      <c r="E29" s="49">
        <v>2.0</v>
      </c>
      <c r="F29" s="49" t="str">
        <f t="shared" ref="F29:K29" si="9">F31</f>
        <v/>
      </c>
      <c r="G29" s="49" t="str">
        <f t="shared" si="9"/>
        <v/>
      </c>
      <c r="H29" s="49" t="str">
        <f t="shared" si="9"/>
        <v/>
      </c>
      <c r="I29" s="49" t="str">
        <f t="shared" si="9"/>
        <v/>
      </c>
      <c r="J29" s="49" t="str">
        <f t="shared" si="9"/>
        <v/>
      </c>
      <c r="K29" s="49" t="str">
        <f t="shared" si="9"/>
        <v/>
      </c>
      <c r="L29" s="244">
        <f t="shared" si="3"/>
        <v>2</v>
      </c>
      <c r="M29" s="242">
        <f t="shared" si="4"/>
        <v>0</v>
      </c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ht="12.75" customHeight="1">
      <c r="A30" s="100"/>
      <c r="B30" s="101" t="s">
        <v>92</v>
      </c>
      <c r="C30" s="203">
        <f>'Лист1'!L30</f>
        <v>2</v>
      </c>
      <c r="D30" s="49"/>
      <c r="E30" s="49">
        <v>2.0</v>
      </c>
      <c r="F30" s="49"/>
      <c r="G30" s="49"/>
      <c r="H30" s="49"/>
      <c r="I30" s="21"/>
      <c r="J30" s="49"/>
      <c r="K30" s="58"/>
      <c r="L30" s="244"/>
      <c r="M30" s="2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ht="18.0" customHeight="1">
      <c r="A31" s="50" t="s">
        <v>93</v>
      </c>
      <c r="B31" s="111" t="s">
        <v>94</v>
      </c>
      <c r="C31" s="203" t="str">
        <f>'Лист1'!L31</f>
        <v/>
      </c>
      <c r="D31" s="256"/>
      <c r="E31" s="255"/>
      <c r="F31" s="98"/>
      <c r="G31" s="98"/>
      <c r="H31" s="98"/>
      <c r="I31" s="257"/>
      <c r="J31" s="239"/>
      <c r="K31" s="258"/>
      <c r="L31" s="244">
        <f t="shared" ref="L31:L90" si="11">SUM(D31:K31)</f>
        <v>0</v>
      </c>
      <c r="M31" s="242">
        <f t="shared" ref="M31:M90" si="12">C31-L31</f>
        <v>0</v>
      </c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ht="12.75" customHeight="1">
      <c r="A32" s="112" t="s">
        <v>95</v>
      </c>
      <c r="B32" s="113" t="s">
        <v>96</v>
      </c>
      <c r="C32" s="203">
        <f>'Лист1'!L32</f>
        <v>0</v>
      </c>
      <c r="D32" s="114">
        <f t="shared" ref="D32:K32" si="10">SUM(D33:D37)</f>
        <v>0</v>
      </c>
      <c r="E32" s="114">
        <f t="shared" si="10"/>
        <v>0</v>
      </c>
      <c r="F32" s="114">
        <f t="shared" si="10"/>
        <v>0</v>
      </c>
      <c r="G32" s="114">
        <f t="shared" si="10"/>
        <v>0</v>
      </c>
      <c r="H32" s="114">
        <f t="shared" si="10"/>
        <v>0</v>
      </c>
      <c r="I32" s="114">
        <f t="shared" si="10"/>
        <v>0</v>
      </c>
      <c r="J32" s="114">
        <f t="shared" si="10"/>
        <v>0</v>
      </c>
      <c r="K32" s="114">
        <f t="shared" si="10"/>
        <v>0</v>
      </c>
      <c r="L32" s="244">
        <f t="shared" si="11"/>
        <v>0</v>
      </c>
      <c r="M32" s="242">
        <f t="shared" si="12"/>
        <v>0</v>
      </c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ht="12.75" customHeight="1">
      <c r="A33" s="117" t="s">
        <v>98</v>
      </c>
      <c r="B33" s="118" t="s">
        <v>99</v>
      </c>
      <c r="C33" s="203" t="str">
        <f>'Лист1'!L33</f>
        <v/>
      </c>
      <c r="D33" s="119"/>
      <c r="E33" s="119"/>
      <c r="F33" s="62"/>
      <c r="G33" s="62"/>
      <c r="H33" s="62"/>
      <c r="I33" s="62"/>
      <c r="J33" s="62"/>
      <c r="K33" s="120"/>
      <c r="L33" s="244">
        <f t="shared" si="11"/>
        <v>0</v>
      </c>
      <c r="M33" s="242">
        <f t="shared" si="12"/>
        <v>0</v>
      </c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ht="12.75" customHeight="1">
      <c r="A34" s="121" t="s">
        <v>101</v>
      </c>
      <c r="B34" s="118" t="s">
        <v>59</v>
      </c>
      <c r="C34" s="203" t="str">
        <f>'Лист1'!L34</f>
        <v/>
      </c>
      <c r="D34" s="119"/>
      <c r="E34" s="119"/>
      <c r="F34" s="120"/>
      <c r="G34" s="62"/>
      <c r="H34" s="62"/>
      <c r="I34" s="62"/>
      <c r="J34" s="62"/>
      <c r="K34" s="62"/>
      <c r="L34" s="244">
        <f t="shared" si="11"/>
        <v>0</v>
      </c>
      <c r="M34" s="242">
        <f t="shared" si="12"/>
        <v>0</v>
      </c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ht="12.75" customHeight="1">
      <c r="A35" s="121" t="s">
        <v>102</v>
      </c>
      <c r="B35" s="118" t="s">
        <v>103</v>
      </c>
      <c r="C35" s="203" t="str">
        <f>'Лист1'!L35</f>
        <v/>
      </c>
      <c r="D35" s="119"/>
      <c r="E35" s="119"/>
      <c r="F35" s="62"/>
      <c r="G35" s="120"/>
      <c r="H35" s="62"/>
      <c r="I35" s="62"/>
      <c r="J35" s="62"/>
      <c r="K35" s="62"/>
      <c r="L35" s="244">
        <f t="shared" si="11"/>
        <v>0</v>
      </c>
      <c r="M35" s="242">
        <f t="shared" si="12"/>
        <v>0</v>
      </c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ht="12.75" customHeight="1">
      <c r="A36" s="121" t="s">
        <v>104</v>
      </c>
      <c r="B36" s="122" t="s">
        <v>105</v>
      </c>
      <c r="C36" s="203" t="str">
        <f>'Лист1'!L36</f>
        <v/>
      </c>
      <c r="D36" s="119"/>
      <c r="E36" s="119"/>
      <c r="F36" s="62"/>
      <c r="G36" s="62"/>
      <c r="H36" s="62"/>
      <c r="I36" s="120"/>
      <c r="J36" s="62"/>
      <c r="K36" s="62"/>
      <c r="L36" s="244">
        <f t="shared" si="11"/>
        <v>0</v>
      </c>
      <c r="M36" s="242">
        <f t="shared" si="12"/>
        <v>0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ht="22.5" customHeight="1">
      <c r="A37" s="259" t="s">
        <v>104</v>
      </c>
      <c r="B37" s="126" t="s">
        <v>108</v>
      </c>
      <c r="C37" s="203" t="str">
        <f>'Лист1'!L37</f>
        <v/>
      </c>
      <c r="D37" s="119"/>
      <c r="E37" s="119"/>
      <c r="F37" s="127"/>
      <c r="G37" s="127"/>
      <c r="H37" s="127"/>
      <c r="I37" s="127"/>
      <c r="J37" s="127"/>
      <c r="K37" s="120"/>
      <c r="L37" s="244">
        <f t="shared" si="11"/>
        <v>0</v>
      </c>
      <c r="M37" s="242">
        <f t="shared" si="12"/>
        <v>0</v>
      </c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ht="12.75" customHeight="1">
      <c r="A38" s="128" t="s">
        <v>110</v>
      </c>
      <c r="B38" s="129" t="s">
        <v>111</v>
      </c>
      <c r="C38" s="203">
        <f>'Лист1'!L38</f>
        <v>6</v>
      </c>
      <c r="D38" s="130">
        <f t="shared" ref="D38:K38" si="13">SUM(D39:D42)</f>
        <v>0</v>
      </c>
      <c r="E38" s="130">
        <f t="shared" si="13"/>
        <v>0</v>
      </c>
      <c r="F38" s="130">
        <f t="shared" si="13"/>
        <v>2</v>
      </c>
      <c r="G38" s="130">
        <f t="shared" si="13"/>
        <v>2</v>
      </c>
      <c r="H38" s="130">
        <f t="shared" si="13"/>
        <v>2</v>
      </c>
      <c r="I38" s="130">
        <f t="shared" si="13"/>
        <v>0</v>
      </c>
      <c r="J38" s="130">
        <f t="shared" si="13"/>
        <v>0</v>
      </c>
      <c r="K38" s="130">
        <f t="shared" si="13"/>
        <v>0</v>
      </c>
      <c r="L38" s="242">
        <f t="shared" si="11"/>
        <v>6</v>
      </c>
      <c r="M38" s="242">
        <f t="shared" si="12"/>
        <v>0</v>
      </c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ht="12.75" customHeight="1">
      <c r="A39" s="117" t="s">
        <v>113</v>
      </c>
      <c r="B39" s="118" t="s">
        <v>114</v>
      </c>
      <c r="C39" s="203">
        <f>'Лист1'!L39</f>
        <v>2</v>
      </c>
      <c r="D39" s="50"/>
      <c r="E39" s="50"/>
      <c r="F39" s="53">
        <v>2.0</v>
      </c>
      <c r="G39" s="134"/>
      <c r="H39" s="134"/>
      <c r="I39" s="134"/>
      <c r="J39" s="134"/>
      <c r="K39" s="134"/>
      <c r="L39" s="244">
        <f t="shared" si="11"/>
        <v>2</v>
      </c>
      <c r="M39" s="242">
        <f t="shared" si="12"/>
        <v>0</v>
      </c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ht="12.75" customHeight="1">
      <c r="A40" s="121" t="s">
        <v>116</v>
      </c>
      <c r="B40" s="122" t="s">
        <v>117</v>
      </c>
      <c r="C40" s="203">
        <f>'Лист1'!L40</f>
        <v>2</v>
      </c>
      <c r="D40" s="50"/>
      <c r="E40" s="50"/>
      <c r="F40" s="135"/>
      <c r="G40" s="53">
        <v>2.0</v>
      </c>
      <c r="H40" s="134"/>
      <c r="I40" s="134"/>
      <c r="J40" s="134"/>
      <c r="K40" s="134"/>
      <c r="L40" s="244">
        <f t="shared" si="11"/>
        <v>2</v>
      </c>
      <c r="M40" s="242">
        <f t="shared" si="12"/>
        <v>0</v>
      </c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ht="12.75" customHeight="1">
      <c r="A41" s="117" t="s">
        <v>118</v>
      </c>
      <c r="B41" s="122" t="s">
        <v>119</v>
      </c>
      <c r="C41" s="203">
        <f>'Лист1'!L41</f>
        <v>2</v>
      </c>
      <c r="D41" s="50"/>
      <c r="E41" s="50"/>
      <c r="F41" s="135"/>
      <c r="G41" s="136"/>
      <c r="H41" s="53">
        <v>2.0</v>
      </c>
      <c r="I41" s="49"/>
      <c r="J41" s="49"/>
      <c r="K41" s="49"/>
      <c r="L41" s="244">
        <f t="shared" si="11"/>
        <v>2</v>
      </c>
      <c r="M41" s="242">
        <f t="shared" si="12"/>
        <v>0</v>
      </c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ht="12.75" customHeight="1">
      <c r="A42" s="121" t="s">
        <v>120</v>
      </c>
      <c r="B42" s="122" t="s">
        <v>121</v>
      </c>
      <c r="C42" s="203" t="str">
        <f>'Лист1'!L42</f>
        <v/>
      </c>
      <c r="D42" s="78"/>
      <c r="E42" s="78"/>
      <c r="F42" s="137"/>
      <c r="G42" s="137"/>
      <c r="H42" s="62"/>
      <c r="I42" s="63"/>
      <c r="J42" s="62"/>
      <c r="K42" s="62"/>
      <c r="L42" s="244">
        <f t="shared" si="11"/>
        <v>0</v>
      </c>
      <c r="M42" s="242">
        <f t="shared" si="12"/>
        <v>0</v>
      </c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ht="12.75" customHeight="1">
      <c r="A43" s="138" t="s">
        <v>122</v>
      </c>
      <c r="B43" s="139" t="s">
        <v>123</v>
      </c>
      <c r="C43" s="203">
        <f>'Лист1'!L43</f>
        <v>14</v>
      </c>
      <c r="D43" s="114">
        <f t="shared" ref="D43:K43" si="14">SUM(D44:D60)</f>
        <v>0</v>
      </c>
      <c r="E43" s="114">
        <f t="shared" si="14"/>
        <v>0</v>
      </c>
      <c r="F43" s="114">
        <f t="shared" si="14"/>
        <v>2</v>
      </c>
      <c r="G43" s="114">
        <f t="shared" si="14"/>
        <v>8</v>
      </c>
      <c r="H43" s="114">
        <f t="shared" si="14"/>
        <v>0</v>
      </c>
      <c r="I43" s="114">
        <f t="shared" si="14"/>
        <v>0</v>
      </c>
      <c r="J43" s="114">
        <f t="shared" si="14"/>
        <v>2</v>
      </c>
      <c r="K43" s="114">
        <f t="shared" si="14"/>
        <v>2</v>
      </c>
      <c r="L43" s="244">
        <f t="shared" si="11"/>
        <v>14</v>
      </c>
      <c r="M43" s="242">
        <f t="shared" si="12"/>
        <v>0</v>
      </c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ht="12.75" customHeight="1">
      <c r="A44" s="141" t="s">
        <v>125</v>
      </c>
      <c r="B44" s="142" t="s">
        <v>126</v>
      </c>
      <c r="C44" s="203">
        <f>'Лист1'!L44</f>
        <v>2</v>
      </c>
      <c r="D44" s="97"/>
      <c r="E44" s="97"/>
      <c r="F44" s="136"/>
      <c r="G44" s="53">
        <v>2.0</v>
      </c>
      <c r="H44" s="136"/>
      <c r="I44" s="136"/>
      <c r="J44" s="136"/>
      <c r="K44" s="136"/>
      <c r="L44" s="244">
        <f t="shared" si="11"/>
        <v>2</v>
      </c>
      <c r="M44" s="242">
        <f t="shared" si="12"/>
        <v>0</v>
      </c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ht="12.75" customHeight="1">
      <c r="A45" s="141" t="s">
        <v>127</v>
      </c>
      <c r="B45" s="142" t="s">
        <v>128</v>
      </c>
      <c r="C45" s="203" t="str">
        <f>'Лист1'!L45</f>
        <v/>
      </c>
      <c r="D45" s="97"/>
      <c r="E45" s="97"/>
      <c r="F45" s="136"/>
      <c r="G45" s="120"/>
      <c r="H45" s="136"/>
      <c r="I45" s="136"/>
      <c r="J45" s="136"/>
      <c r="K45" s="136"/>
      <c r="L45" s="244">
        <f t="shared" si="11"/>
        <v>0</v>
      </c>
      <c r="M45" s="242">
        <f t="shared" si="12"/>
        <v>0</v>
      </c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ht="12.75" customHeight="1">
      <c r="A46" s="141" t="s">
        <v>129</v>
      </c>
      <c r="B46" s="142" t="s">
        <v>130</v>
      </c>
      <c r="C46" s="203" t="str">
        <f>'Лист1'!L46</f>
        <v/>
      </c>
      <c r="D46" s="97"/>
      <c r="E46" s="97"/>
      <c r="F46" s="136"/>
      <c r="G46" s="120"/>
      <c r="H46" s="136"/>
      <c r="I46" s="136"/>
      <c r="J46" s="136"/>
      <c r="K46" s="136"/>
      <c r="L46" s="244">
        <f t="shared" si="11"/>
        <v>0</v>
      </c>
      <c r="M46" s="242">
        <f t="shared" si="12"/>
        <v>0</v>
      </c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ht="12.75" customHeight="1">
      <c r="A47" s="141" t="s">
        <v>131</v>
      </c>
      <c r="B47" s="143" t="s">
        <v>132</v>
      </c>
      <c r="C47" s="203">
        <f>'Лист1'!L47</f>
        <v>4</v>
      </c>
      <c r="D47" s="97"/>
      <c r="E47" s="97"/>
      <c r="F47" s="53">
        <v>2.0</v>
      </c>
      <c r="G47" s="53">
        <v>2.0</v>
      </c>
      <c r="H47" s="135"/>
      <c r="I47" s="136"/>
      <c r="J47" s="136"/>
      <c r="K47" s="136"/>
      <c r="L47" s="244">
        <f t="shared" si="11"/>
        <v>4</v>
      </c>
      <c r="M47" s="242">
        <f t="shared" si="12"/>
        <v>0</v>
      </c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ht="12.75" customHeight="1">
      <c r="A48" s="141" t="s">
        <v>133</v>
      </c>
      <c r="B48" s="142" t="s">
        <v>134</v>
      </c>
      <c r="C48" s="203" t="str">
        <f>'Лист1'!L48</f>
        <v/>
      </c>
      <c r="D48" s="97"/>
      <c r="E48" s="97"/>
      <c r="F48" s="136"/>
      <c r="G48" s="120"/>
      <c r="H48" s="136"/>
      <c r="I48" s="136"/>
      <c r="J48" s="136"/>
      <c r="K48" s="136"/>
      <c r="L48" s="244">
        <f t="shared" si="11"/>
        <v>0</v>
      </c>
      <c r="M48" s="242">
        <f t="shared" si="12"/>
        <v>0</v>
      </c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ht="12.75" customHeight="1">
      <c r="A49" s="141" t="s">
        <v>135</v>
      </c>
      <c r="B49" s="142" t="s">
        <v>136</v>
      </c>
      <c r="C49" s="203" t="str">
        <f>'Лист1'!L49</f>
        <v/>
      </c>
      <c r="D49" s="97"/>
      <c r="E49" s="97"/>
      <c r="F49" s="136"/>
      <c r="G49" s="136"/>
      <c r="H49" s="136"/>
      <c r="I49" s="120"/>
      <c r="J49" s="136"/>
      <c r="K49" s="136"/>
      <c r="L49" s="244">
        <f t="shared" si="11"/>
        <v>0</v>
      </c>
      <c r="M49" s="242">
        <f t="shared" si="12"/>
        <v>0</v>
      </c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ht="12.75" customHeight="1">
      <c r="A50" s="141" t="s">
        <v>137</v>
      </c>
      <c r="B50" s="145" t="s">
        <v>138</v>
      </c>
      <c r="C50" s="203" t="str">
        <f>'Лист1'!L50</f>
        <v/>
      </c>
      <c r="D50" s="97"/>
      <c r="E50" s="97"/>
      <c r="F50" s="136"/>
      <c r="G50" s="136"/>
      <c r="I50" s="136"/>
      <c r="J50" s="120"/>
      <c r="K50" s="136"/>
      <c r="L50" s="244">
        <f t="shared" si="11"/>
        <v>0</v>
      </c>
      <c r="M50" s="242">
        <f t="shared" si="12"/>
        <v>0</v>
      </c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</row>
    <row r="51" ht="12.75" customHeight="1">
      <c r="A51" s="141" t="s">
        <v>139</v>
      </c>
      <c r="B51" s="145" t="s">
        <v>140</v>
      </c>
      <c r="C51" s="203">
        <f>'Лист1'!L51</f>
        <v>2</v>
      </c>
      <c r="D51" s="97"/>
      <c r="E51" s="97"/>
      <c r="F51" s="136"/>
      <c r="G51" s="53">
        <v>2.0</v>
      </c>
      <c r="H51" s="136"/>
      <c r="I51" s="136"/>
      <c r="J51" s="136"/>
      <c r="K51" s="136"/>
      <c r="L51" s="244">
        <f t="shared" si="11"/>
        <v>2</v>
      </c>
      <c r="M51" s="242">
        <f t="shared" si="12"/>
        <v>0</v>
      </c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</row>
    <row r="52" ht="12.75" customHeight="1">
      <c r="A52" s="141" t="s">
        <v>142</v>
      </c>
      <c r="B52" s="145" t="s">
        <v>143</v>
      </c>
      <c r="C52" s="203" t="str">
        <f>'Лист1'!L52</f>
        <v/>
      </c>
      <c r="D52" s="97"/>
      <c r="E52" s="97"/>
      <c r="F52" s="146"/>
      <c r="G52" s="135"/>
      <c r="H52" s="136"/>
      <c r="I52" s="136"/>
      <c r="J52" s="120"/>
      <c r="K52" s="136"/>
      <c r="L52" s="244">
        <f t="shared" si="11"/>
        <v>0</v>
      </c>
      <c r="M52" s="242">
        <f t="shared" si="12"/>
        <v>0</v>
      </c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</row>
    <row r="53" ht="12.75" customHeight="1">
      <c r="A53" s="141" t="s">
        <v>144</v>
      </c>
      <c r="B53" s="147" t="s">
        <v>145</v>
      </c>
      <c r="C53" s="203" t="str">
        <f>'Лист1'!L53</f>
        <v/>
      </c>
      <c r="D53" s="97"/>
      <c r="E53" s="97"/>
      <c r="F53" s="136"/>
      <c r="G53" s="135"/>
      <c r="H53" s="136"/>
      <c r="I53" s="135"/>
      <c r="J53" s="49"/>
      <c r="K53" s="120"/>
      <c r="L53" s="244">
        <f t="shared" si="11"/>
        <v>0</v>
      </c>
      <c r="M53" s="242">
        <f t="shared" si="12"/>
        <v>0</v>
      </c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</row>
    <row r="54" ht="12.75" customHeight="1">
      <c r="A54" s="141" t="s">
        <v>146</v>
      </c>
      <c r="B54" s="145" t="s">
        <v>147</v>
      </c>
      <c r="C54" s="203" t="str">
        <f>'Лист1'!L54</f>
        <v/>
      </c>
      <c r="D54" s="97"/>
      <c r="E54" s="97"/>
      <c r="F54" s="49"/>
      <c r="G54" s="49"/>
      <c r="I54" s="135"/>
      <c r="J54" s="120"/>
      <c r="K54" s="49"/>
      <c r="L54" s="244">
        <f t="shared" si="11"/>
        <v>0</v>
      </c>
      <c r="M54" s="242">
        <f t="shared" si="12"/>
        <v>0</v>
      </c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</row>
    <row r="55" ht="12.75" customHeight="1">
      <c r="A55" s="141" t="s">
        <v>148</v>
      </c>
      <c r="B55" s="122" t="s">
        <v>149</v>
      </c>
      <c r="C55" s="203" t="str">
        <f>'Лист1'!L55</f>
        <v/>
      </c>
      <c r="D55" s="97"/>
      <c r="E55" s="97"/>
      <c r="F55" s="136"/>
      <c r="G55" s="120"/>
      <c r="H55" s="136"/>
      <c r="I55" s="136"/>
      <c r="J55" s="136"/>
      <c r="K55" s="136"/>
      <c r="L55" s="244">
        <f t="shared" si="11"/>
        <v>0</v>
      </c>
      <c r="M55" s="242">
        <f t="shared" si="12"/>
        <v>0</v>
      </c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</row>
    <row r="56" ht="12.75" customHeight="1">
      <c r="A56" s="141" t="s">
        <v>150</v>
      </c>
      <c r="B56" s="126" t="s">
        <v>151</v>
      </c>
      <c r="C56" s="203" t="str">
        <f>'Лист1'!L56</f>
        <v/>
      </c>
      <c r="D56" s="97"/>
      <c r="E56" s="97"/>
      <c r="F56" s="136"/>
      <c r="G56" s="63"/>
      <c r="H56" s="62"/>
      <c r="I56" s="62"/>
      <c r="J56" s="62"/>
      <c r="K56" s="62"/>
      <c r="L56" s="244">
        <f t="shared" si="11"/>
        <v>0</v>
      </c>
      <c r="M56" s="242">
        <f t="shared" si="12"/>
        <v>0</v>
      </c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</row>
    <row r="57" ht="12.75" customHeight="1">
      <c r="A57" s="141" t="s">
        <v>152</v>
      </c>
      <c r="B57" s="147" t="s">
        <v>153</v>
      </c>
      <c r="C57" s="203" t="str">
        <f>'Лист1'!L57</f>
        <v/>
      </c>
      <c r="D57" s="97"/>
      <c r="E57" s="97"/>
      <c r="F57" s="63"/>
      <c r="G57" s="151"/>
      <c r="H57" s="151"/>
      <c r="I57" s="151"/>
      <c r="J57" s="151"/>
      <c r="K57" s="119"/>
      <c r="L57" s="244">
        <f t="shared" si="11"/>
        <v>0</v>
      </c>
      <c r="M57" s="242">
        <f t="shared" si="12"/>
        <v>0</v>
      </c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</row>
    <row r="58" ht="12.75" customHeight="1">
      <c r="A58" s="141" t="s">
        <v>154</v>
      </c>
      <c r="B58" s="122" t="s">
        <v>155</v>
      </c>
      <c r="C58" s="203">
        <f>'Лист1'!L58</f>
        <v>2</v>
      </c>
      <c r="D58" s="97"/>
      <c r="E58" s="97"/>
      <c r="F58" s="49"/>
      <c r="G58" s="53">
        <v>2.0</v>
      </c>
      <c r="H58" s="49"/>
      <c r="I58" s="49"/>
      <c r="J58" s="49"/>
      <c r="K58" s="49"/>
      <c r="L58" s="244">
        <f t="shared" si="11"/>
        <v>2</v>
      </c>
      <c r="M58" s="242">
        <f t="shared" si="12"/>
        <v>0</v>
      </c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</row>
    <row r="59" ht="12.75" customHeight="1">
      <c r="A59" s="141" t="s">
        <v>156</v>
      </c>
      <c r="B59" s="122" t="s">
        <v>243</v>
      </c>
      <c r="C59" s="203">
        <f>'Лист1'!L59</f>
        <v>2</v>
      </c>
      <c r="D59" s="97"/>
      <c r="E59" s="97"/>
      <c r="F59" s="49"/>
      <c r="G59" s="49"/>
      <c r="H59" s="120"/>
      <c r="I59" s="120"/>
      <c r="J59" s="53">
        <v>2.0</v>
      </c>
      <c r="K59" s="49"/>
      <c r="L59" s="244">
        <f t="shared" si="11"/>
        <v>2</v>
      </c>
      <c r="M59" s="242">
        <f t="shared" si="12"/>
        <v>0</v>
      </c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</row>
    <row r="60" ht="12.75" customHeight="1">
      <c r="A60" s="141" t="s">
        <v>160</v>
      </c>
      <c r="B60" s="122" t="s">
        <v>161</v>
      </c>
      <c r="C60" s="203">
        <f>'Лист1'!L60</f>
        <v>2</v>
      </c>
      <c r="D60" s="97"/>
      <c r="E60" s="97"/>
      <c r="F60" s="49"/>
      <c r="G60" s="50"/>
      <c r="H60" s="49"/>
      <c r="I60" s="49"/>
      <c r="J60" s="49"/>
      <c r="K60" s="53">
        <v>2.0</v>
      </c>
      <c r="L60" s="244">
        <f t="shared" si="11"/>
        <v>2</v>
      </c>
      <c r="M60" s="242">
        <f t="shared" si="12"/>
        <v>0</v>
      </c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</row>
    <row r="61" ht="12.75" customHeight="1">
      <c r="A61" s="155" t="s">
        <v>162</v>
      </c>
      <c r="B61" s="156" t="s">
        <v>163</v>
      </c>
      <c r="C61" s="203">
        <f>'Лист1'!L61</f>
        <v>16</v>
      </c>
      <c r="D61" s="114">
        <f t="shared" ref="D61:K61" si="15">D62</f>
        <v>0</v>
      </c>
      <c r="E61" s="114">
        <f t="shared" si="15"/>
        <v>0</v>
      </c>
      <c r="F61" s="114">
        <f t="shared" si="15"/>
        <v>0</v>
      </c>
      <c r="G61" s="114">
        <f t="shared" si="15"/>
        <v>0</v>
      </c>
      <c r="H61" s="114">
        <f t="shared" si="15"/>
        <v>4</v>
      </c>
      <c r="I61" s="114">
        <f t="shared" si="15"/>
        <v>6</v>
      </c>
      <c r="J61" s="114">
        <f t="shared" si="15"/>
        <v>6</v>
      </c>
      <c r="K61" s="114">
        <f t="shared" si="15"/>
        <v>0</v>
      </c>
      <c r="L61" s="244">
        <f t="shared" si="11"/>
        <v>16</v>
      </c>
      <c r="M61" s="242">
        <f t="shared" si="12"/>
        <v>0</v>
      </c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</row>
    <row r="62" ht="12.75" customHeight="1">
      <c r="A62" s="155" t="s">
        <v>166</v>
      </c>
      <c r="B62" s="156" t="s">
        <v>167</v>
      </c>
      <c r="C62" s="203">
        <f>'Лист1'!L62</f>
        <v>16</v>
      </c>
      <c r="D62" s="114">
        <f t="shared" ref="D62:K62" si="16">D63+D72+D79+D85</f>
        <v>0</v>
      </c>
      <c r="E62" s="114">
        <f t="shared" si="16"/>
        <v>0</v>
      </c>
      <c r="F62" s="114">
        <f t="shared" si="16"/>
        <v>0</v>
      </c>
      <c r="G62" s="114">
        <f t="shared" si="16"/>
        <v>0</v>
      </c>
      <c r="H62" s="114">
        <f t="shared" si="16"/>
        <v>4</v>
      </c>
      <c r="I62" s="114">
        <f t="shared" si="16"/>
        <v>6</v>
      </c>
      <c r="J62" s="114">
        <f t="shared" si="16"/>
        <v>6</v>
      </c>
      <c r="K62" s="114">
        <f t="shared" si="16"/>
        <v>0</v>
      </c>
      <c r="L62" s="244">
        <f t="shared" si="11"/>
        <v>16</v>
      </c>
      <c r="M62" s="242">
        <f t="shared" si="12"/>
        <v>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ht="12.75" customHeight="1">
      <c r="A63" s="161" t="s">
        <v>169</v>
      </c>
      <c r="B63" s="162" t="s">
        <v>170</v>
      </c>
      <c r="C63" s="203">
        <f>'Лист1'!L63</f>
        <v>10</v>
      </c>
      <c r="D63" s="159">
        <f t="shared" ref="D63:K63" si="17">SUM(D64:D71)</f>
        <v>0</v>
      </c>
      <c r="E63" s="159">
        <f t="shared" si="17"/>
        <v>0</v>
      </c>
      <c r="F63" s="159">
        <f t="shared" si="17"/>
        <v>0</v>
      </c>
      <c r="G63" s="159">
        <f t="shared" si="17"/>
        <v>0</v>
      </c>
      <c r="H63" s="159">
        <f t="shared" si="17"/>
        <v>4</v>
      </c>
      <c r="I63" s="159">
        <f t="shared" si="17"/>
        <v>6</v>
      </c>
      <c r="J63" s="159">
        <f t="shared" si="17"/>
        <v>0</v>
      </c>
      <c r="K63" s="159">
        <f t="shared" si="17"/>
        <v>0</v>
      </c>
      <c r="L63" s="244">
        <f t="shared" si="11"/>
        <v>10</v>
      </c>
      <c r="M63" s="242">
        <f t="shared" si="12"/>
        <v>0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ht="12.75" customHeight="1">
      <c r="A64" s="54" t="s">
        <v>172</v>
      </c>
      <c r="B64" s="165" t="s">
        <v>173</v>
      </c>
      <c r="C64" s="203">
        <f>'Лист1'!L64</f>
        <v>2</v>
      </c>
      <c r="D64" s="167"/>
      <c r="E64" s="167"/>
      <c r="F64" s="62"/>
      <c r="G64" s="120"/>
      <c r="H64" s="120"/>
      <c r="I64" s="53">
        <v>2.0</v>
      </c>
      <c r="J64" s="135"/>
      <c r="K64" s="169"/>
      <c r="L64" s="244">
        <f t="shared" si="11"/>
        <v>2</v>
      </c>
      <c r="M64" s="242">
        <f t="shared" si="12"/>
        <v>0</v>
      </c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</row>
    <row r="65" ht="12.75" customHeight="1">
      <c r="A65" s="170" t="s">
        <v>175</v>
      </c>
      <c r="B65" s="165" t="s">
        <v>176</v>
      </c>
      <c r="C65" s="203">
        <f>'Лист1'!L65</f>
        <v>2</v>
      </c>
      <c r="D65" s="97"/>
      <c r="E65" s="97"/>
      <c r="F65" s="49"/>
      <c r="G65" s="49"/>
      <c r="H65" s="53">
        <v>2.0</v>
      </c>
      <c r="I65" s="135"/>
      <c r="J65" s="135"/>
      <c r="K65" s="135"/>
      <c r="L65" s="244">
        <f t="shared" si="11"/>
        <v>2</v>
      </c>
      <c r="M65" s="242">
        <f t="shared" si="12"/>
        <v>0</v>
      </c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</row>
    <row r="66" ht="12.75" customHeight="1">
      <c r="A66" s="149" t="s">
        <v>178</v>
      </c>
      <c r="B66" s="165" t="s">
        <v>179</v>
      </c>
      <c r="C66" s="203">
        <f>'Лист1'!L66</f>
        <v>2</v>
      </c>
      <c r="D66" s="97"/>
      <c r="E66" s="97"/>
      <c r="F66" s="169"/>
      <c r="G66" s="62"/>
      <c r="H66" s="62"/>
      <c r="I66" s="53">
        <v>2.0</v>
      </c>
      <c r="J66" s="135"/>
      <c r="K66" s="135"/>
      <c r="L66" s="244">
        <f t="shared" si="11"/>
        <v>2</v>
      </c>
      <c r="M66" s="242">
        <f t="shared" si="12"/>
        <v>0</v>
      </c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</row>
    <row r="67" ht="12.75" customHeight="1">
      <c r="A67" s="54" t="s">
        <v>180</v>
      </c>
      <c r="B67" s="56" t="s">
        <v>181</v>
      </c>
      <c r="C67" s="203">
        <f>'Лист1'!L67</f>
        <v>2</v>
      </c>
      <c r="D67" s="97"/>
      <c r="E67" s="97"/>
      <c r="F67" s="169"/>
      <c r="G67" s="62"/>
      <c r="H67" s="62"/>
      <c r="I67" s="53">
        <v>2.0</v>
      </c>
      <c r="J67" s="62"/>
      <c r="K67" s="135"/>
      <c r="L67" s="244">
        <f t="shared" si="11"/>
        <v>2</v>
      </c>
      <c r="M67" s="242">
        <f t="shared" si="12"/>
        <v>0</v>
      </c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</row>
    <row r="68" ht="12.75" customHeight="1">
      <c r="A68" s="54" t="s">
        <v>182</v>
      </c>
      <c r="B68" s="56" t="s">
        <v>183</v>
      </c>
      <c r="C68" s="203">
        <f>'Лист1'!L68</f>
        <v>2</v>
      </c>
      <c r="D68" s="176"/>
      <c r="E68" s="176"/>
      <c r="F68" s="169"/>
      <c r="G68" s="62"/>
      <c r="H68" s="53">
        <v>2.0</v>
      </c>
      <c r="I68" s="62"/>
      <c r="J68" s="62"/>
      <c r="K68" s="62"/>
      <c r="L68" s="244">
        <f t="shared" si="11"/>
        <v>2</v>
      </c>
      <c r="M68" s="242">
        <f t="shared" si="12"/>
        <v>0</v>
      </c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</row>
    <row r="69" ht="12.75" customHeight="1">
      <c r="A69" s="177" t="s">
        <v>184</v>
      </c>
      <c r="B69" s="122" t="s">
        <v>185</v>
      </c>
      <c r="C69" s="203" t="str">
        <f>'Лист1'!L69</f>
        <v/>
      </c>
      <c r="D69" s="176"/>
      <c r="E69" s="176"/>
      <c r="F69" s="62"/>
      <c r="G69" s="120"/>
      <c r="H69" s="120"/>
      <c r="J69" s="62"/>
      <c r="K69" s="62"/>
      <c r="L69" s="244">
        <f t="shared" si="11"/>
        <v>0</v>
      </c>
      <c r="M69" s="242">
        <f t="shared" si="12"/>
        <v>0</v>
      </c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</row>
    <row r="70" ht="12.75" customHeight="1">
      <c r="A70" s="180" t="s">
        <v>187</v>
      </c>
      <c r="B70" s="122" t="s">
        <v>188</v>
      </c>
      <c r="C70" s="203" t="str">
        <f>'Лист1'!L70</f>
        <v/>
      </c>
      <c r="D70" s="176"/>
      <c r="E70" s="176"/>
      <c r="F70" s="169"/>
      <c r="G70" s="62"/>
      <c r="H70" s="62"/>
      <c r="I70" s="120"/>
      <c r="J70" s="62"/>
      <c r="K70" s="62"/>
      <c r="L70" s="244">
        <f t="shared" si="11"/>
        <v>0</v>
      </c>
      <c r="M70" s="242">
        <f t="shared" si="12"/>
        <v>0</v>
      </c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</row>
    <row r="71" ht="12.75" customHeight="1">
      <c r="A71" s="182"/>
      <c r="B71" s="183" t="s">
        <v>189</v>
      </c>
      <c r="C71" s="203" t="str">
        <f>'Лист1'!L71</f>
        <v/>
      </c>
      <c r="D71" s="176"/>
      <c r="E71" s="176"/>
      <c r="F71" s="169"/>
      <c r="G71" s="62"/>
      <c r="H71" s="62"/>
      <c r="I71" s="53"/>
      <c r="J71" s="62"/>
      <c r="K71" s="62"/>
      <c r="L71" s="244">
        <f t="shared" si="11"/>
        <v>0</v>
      </c>
      <c r="M71" s="242">
        <f t="shared" si="12"/>
        <v>0</v>
      </c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</row>
    <row r="72" ht="12.75" customHeight="1">
      <c r="A72" s="138" t="s">
        <v>191</v>
      </c>
      <c r="B72" s="156" t="s">
        <v>192</v>
      </c>
      <c r="C72" s="203">
        <f>'Лист1'!L72</f>
        <v>2</v>
      </c>
      <c r="D72" s="114">
        <f t="shared" ref="D72:K72" si="18">SUM(D73:D78)</f>
        <v>0</v>
      </c>
      <c r="E72" s="114">
        <f t="shared" si="18"/>
        <v>0</v>
      </c>
      <c r="F72" s="114">
        <f t="shared" si="18"/>
        <v>0</v>
      </c>
      <c r="G72" s="114">
        <f t="shared" si="18"/>
        <v>0</v>
      </c>
      <c r="H72" s="114">
        <f t="shared" si="18"/>
        <v>0</v>
      </c>
      <c r="I72" s="114">
        <f t="shared" si="18"/>
        <v>0</v>
      </c>
      <c r="J72" s="114">
        <f t="shared" si="18"/>
        <v>2</v>
      </c>
      <c r="K72" s="114">
        <f t="shared" si="18"/>
        <v>0</v>
      </c>
      <c r="L72" s="244">
        <f t="shared" si="11"/>
        <v>2</v>
      </c>
      <c r="M72" s="242">
        <f t="shared" si="12"/>
        <v>0</v>
      </c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</row>
    <row r="73" ht="12.75" customHeight="1">
      <c r="A73" s="141" t="s">
        <v>193</v>
      </c>
      <c r="B73" s="147" t="s">
        <v>194</v>
      </c>
      <c r="C73" s="203">
        <f>'Лист1'!L73</f>
        <v>1</v>
      </c>
      <c r="D73" s="186"/>
      <c r="E73" s="186"/>
      <c r="F73" s="49"/>
      <c r="G73" s="49"/>
      <c r="H73" s="49"/>
      <c r="I73" s="49"/>
      <c r="J73" s="187">
        <v>1.0</v>
      </c>
      <c r="K73" s="49"/>
      <c r="L73" s="244">
        <f t="shared" si="11"/>
        <v>1</v>
      </c>
      <c r="M73" s="242">
        <f t="shared" si="12"/>
        <v>0</v>
      </c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  <row r="74" ht="12.75" customHeight="1">
      <c r="A74" s="141" t="s">
        <v>196</v>
      </c>
      <c r="B74" s="147" t="s">
        <v>197</v>
      </c>
      <c r="C74" s="203">
        <f>'Лист1'!L74</f>
        <v>1</v>
      </c>
      <c r="D74" s="97"/>
      <c r="E74" s="97"/>
      <c r="F74" s="49"/>
      <c r="G74" s="49"/>
      <c r="H74" s="49"/>
      <c r="I74" s="49"/>
      <c r="J74" s="187">
        <v>1.0</v>
      </c>
      <c r="K74" s="49"/>
      <c r="L74" s="244">
        <f t="shared" si="11"/>
        <v>1</v>
      </c>
      <c r="M74" s="242">
        <f t="shared" si="12"/>
        <v>0</v>
      </c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</row>
    <row r="75" ht="16.5" customHeight="1">
      <c r="A75" s="141" t="s">
        <v>199</v>
      </c>
      <c r="B75" s="54" t="s">
        <v>200</v>
      </c>
      <c r="C75" s="203" t="str">
        <f>'Лист1'!L75</f>
        <v/>
      </c>
      <c r="D75" s="97"/>
      <c r="E75" s="97"/>
      <c r="F75" s="49"/>
      <c r="G75" s="49"/>
      <c r="H75" s="120"/>
      <c r="I75" s="49"/>
      <c r="J75" s="49"/>
      <c r="K75" s="49"/>
      <c r="L75" s="244">
        <f t="shared" si="11"/>
        <v>0</v>
      </c>
      <c r="M75" s="242">
        <f t="shared" si="12"/>
        <v>0</v>
      </c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</row>
    <row r="76" ht="12.75" customHeight="1">
      <c r="A76" s="118" t="s">
        <v>201</v>
      </c>
      <c r="B76" s="122" t="s">
        <v>185</v>
      </c>
      <c r="C76" s="203" t="str">
        <f>'Лист1'!L76</f>
        <v/>
      </c>
      <c r="D76" s="97"/>
      <c r="E76" s="97"/>
      <c r="F76" s="49"/>
      <c r="G76" s="49"/>
      <c r="H76" s="49"/>
      <c r="I76" s="49"/>
      <c r="K76" s="120"/>
      <c r="L76" s="244">
        <f t="shared" si="11"/>
        <v>0</v>
      </c>
      <c r="M76" s="242">
        <f t="shared" si="12"/>
        <v>0</v>
      </c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</row>
    <row r="77" ht="12.75" customHeight="1">
      <c r="A77" s="118" t="s">
        <v>203</v>
      </c>
      <c r="B77" s="122" t="s">
        <v>204</v>
      </c>
      <c r="C77" s="203" t="str">
        <f>'Лист1'!L77</f>
        <v/>
      </c>
      <c r="D77" s="97"/>
      <c r="E77" s="97"/>
      <c r="F77" s="49"/>
      <c r="G77" s="49"/>
      <c r="H77" s="49"/>
      <c r="I77" s="49"/>
      <c r="J77" s="49"/>
      <c r="K77" s="120"/>
      <c r="L77" s="244">
        <f t="shared" si="11"/>
        <v>0</v>
      </c>
      <c r="M77" s="242">
        <f t="shared" si="12"/>
        <v>0</v>
      </c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</row>
    <row r="78" ht="14.25" customHeight="1">
      <c r="A78" s="260"/>
      <c r="B78" s="183" t="s">
        <v>189</v>
      </c>
      <c r="C78" s="203" t="str">
        <f>'Лист1'!L78</f>
        <v/>
      </c>
      <c r="D78" s="62"/>
      <c r="E78" s="62"/>
      <c r="F78" s="62"/>
      <c r="G78" s="62"/>
      <c r="H78" s="62"/>
      <c r="I78" s="49"/>
      <c r="J78" s="49"/>
      <c r="K78" s="188"/>
      <c r="L78" s="244">
        <f t="shared" si="11"/>
        <v>0</v>
      </c>
      <c r="M78" s="242">
        <f t="shared" si="12"/>
        <v>0</v>
      </c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</row>
    <row r="79" ht="12.75" customHeight="1">
      <c r="A79" s="138" t="s">
        <v>205</v>
      </c>
      <c r="B79" s="189" t="s">
        <v>206</v>
      </c>
      <c r="C79" s="203">
        <f>'Лист1'!L79</f>
        <v>2</v>
      </c>
      <c r="D79" s="114">
        <f t="shared" ref="D79:K79" si="19">SUM(D80:D84)</f>
        <v>0</v>
      </c>
      <c r="E79" s="114">
        <f t="shared" si="19"/>
        <v>0</v>
      </c>
      <c r="F79" s="114">
        <f t="shared" si="19"/>
        <v>0</v>
      </c>
      <c r="G79" s="114">
        <f t="shared" si="19"/>
        <v>0</v>
      </c>
      <c r="H79" s="114">
        <f t="shared" si="19"/>
        <v>0</v>
      </c>
      <c r="I79" s="114">
        <f t="shared" si="19"/>
        <v>0</v>
      </c>
      <c r="J79" s="114">
        <f t="shared" si="19"/>
        <v>2</v>
      </c>
      <c r="K79" s="114">
        <f t="shared" si="19"/>
        <v>0</v>
      </c>
      <c r="L79" s="244">
        <f t="shared" si="11"/>
        <v>2</v>
      </c>
      <c r="M79" s="242">
        <f t="shared" si="12"/>
        <v>0</v>
      </c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</row>
    <row r="80" ht="12.75" customHeight="1">
      <c r="A80" s="118" t="s">
        <v>207</v>
      </c>
      <c r="B80" s="54" t="s">
        <v>208</v>
      </c>
      <c r="C80" s="203">
        <f>'Лист1'!L80</f>
        <v>1</v>
      </c>
      <c r="D80" s="97"/>
      <c r="E80" s="97"/>
      <c r="F80" s="49"/>
      <c r="G80" s="49"/>
      <c r="H80" s="49"/>
      <c r="I80" s="49"/>
      <c r="J80" s="187">
        <v>1.0</v>
      </c>
      <c r="K80" s="49"/>
      <c r="L80" s="244">
        <f t="shared" si="11"/>
        <v>1</v>
      </c>
      <c r="M80" s="242">
        <f t="shared" si="12"/>
        <v>0</v>
      </c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</row>
    <row r="81" ht="12.75" customHeight="1">
      <c r="A81" s="118" t="s">
        <v>210</v>
      </c>
      <c r="B81" s="54" t="s">
        <v>211</v>
      </c>
      <c r="C81" s="203">
        <f>'Лист1'!L81</f>
        <v>1</v>
      </c>
      <c r="D81" s="191"/>
      <c r="E81" s="191"/>
      <c r="F81" s="192"/>
      <c r="G81" s="192"/>
      <c r="H81" s="192"/>
      <c r="I81" s="192"/>
      <c r="J81" s="187">
        <v>1.0</v>
      </c>
      <c r="K81" s="49"/>
      <c r="L81" s="244">
        <f t="shared" si="11"/>
        <v>1</v>
      </c>
      <c r="M81" s="242">
        <f t="shared" si="12"/>
        <v>0</v>
      </c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</row>
    <row r="82" ht="12.75" customHeight="1">
      <c r="A82" s="111" t="s">
        <v>212</v>
      </c>
      <c r="B82" s="122" t="s">
        <v>185</v>
      </c>
      <c r="C82" s="203" t="str">
        <f>'Лист1'!L82</f>
        <v/>
      </c>
      <c r="D82" s="62"/>
      <c r="E82" s="62"/>
      <c r="F82" s="49"/>
      <c r="G82" s="49"/>
      <c r="H82" s="49"/>
      <c r="I82" s="49"/>
      <c r="J82" s="49"/>
      <c r="K82" s="120"/>
      <c r="L82" s="244">
        <f t="shared" si="11"/>
        <v>0</v>
      </c>
      <c r="M82" s="242">
        <f t="shared" si="12"/>
        <v>0</v>
      </c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</row>
    <row r="83" ht="12.75" customHeight="1">
      <c r="A83" s="111" t="s">
        <v>213</v>
      </c>
      <c r="B83" s="122" t="s">
        <v>204</v>
      </c>
      <c r="C83" s="203" t="str">
        <f>'Лист1'!L83</f>
        <v/>
      </c>
      <c r="D83" s="62"/>
      <c r="E83" s="62"/>
      <c r="F83" s="49"/>
      <c r="G83" s="49"/>
      <c r="H83" s="49"/>
      <c r="I83" s="49"/>
      <c r="J83" s="49"/>
      <c r="K83" s="120"/>
      <c r="L83" s="244">
        <f t="shared" si="11"/>
        <v>0</v>
      </c>
      <c r="M83" s="242">
        <f t="shared" si="12"/>
        <v>0</v>
      </c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</row>
    <row r="84" ht="12.75" customHeight="1">
      <c r="A84" s="194"/>
      <c r="B84" s="195" t="s">
        <v>189</v>
      </c>
      <c r="C84" s="203" t="str">
        <f>'Лист1'!L84</f>
        <v/>
      </c>
      <c r="D84" s="62"/>
      <c r="E84" s="62"/>
      <c r="F84" s="62"/>
      <c r="G84" s="49"/>
      <c r="H84" s="49"/>
      <c r="I84" s="49"/>
      <c r="J84" s="49"/>
      <c r="K84" s="188"/>
      <c r="L84" s="244">
        <f t="shared" si="11"/>
        <v>0</v>
      </c>
      <c r="M84" s="242">
        <f t="shared" si="12"/>
        <v>0</v>
      </c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</row>
    <row r="85" ht="12.75" customHeight="1">
      <c r="A85" s="196" t="s">
        <v>214</v>
      </c>
      <c r="B85" s="189" t="s">
        <v>215</v>
      </c>
      <c r="C85" s="203">
        <f>'Лист1'!L85</f>
        <v>2</v>
      </c>
      <c r="D85" s="114">
        <f t="shared" ref="D85:K85" si="20">SUM(D86:D89)</f>
        <v>0</v>
      </c>
      <c r="E85" s="114">
        <f t="shared" si="20"/>
        <v>0</v>
      </c>
      <c r="F85" s="114">
        <f t="shared" si="20"/>
        <v>0</v>
      </c>
      <c r="G85" s="114">
        <f t="shared" si="20"/>
        <v>0</v>
      </c>
      <c r="H85" s="114">
        <f t="shared" si="20"/>
        <v>0</v>
      </c>
      <c r="I85" s="114">
        <f t="shared" si="20"/>
        <v>0</v>
      </c>
      <c r="J85" s="114">
        <f t="shared" si="20"/>
        <v>2</v>
      </c>
      <c r="K85" s="114">
        <f t="shared" si="20"/>
        <v>0</v>
      </c>
      <c r="L85" s="244">
        <f t="shared" si="11"/>
        <v>2</v>
      </c>
      <c r="M85" s="242">
        <f t="shared" si="12"/>
        <v>0</v>
      </c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</row>
    <row r="86" ht="12.75" customHeight="1">
      <c r="A86" s="118" t="s">
        <v>217</v>
      </c>
      <c r="B86" s="122" t="s">
        <v>218</v>
      </c>
      <c r="C86" s="203">
        <f>'Лист1'!L86</f>
        <v>2</v>
      </c>
      <c r="D86" s="62"/>
      <c r="E86" s="62"/>
      <c r="F86" s="49"/>
      <c r="G86" s="49"/>
      <c r="H86" s="49"/>
      <c r="I86" s="120"/>
      <c r="J86" s="53">
        <v>2.0</v>
      </c>
      <c r="K86" s="49"/>
      <c r="L86" s="244">
        <f t="shared" si="11"/>
        <v>2</v>
      </c>
      <c r="M86" s="242">
        <f t="shared" si="12"/>
        <v>0</v>
      </c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</row>
    <row r="87" ht="12.75" customHeight="1">
      <c r="A87" s="111" t="s">
        <v>219</v>
      </c>
      <c r="B87" s="122" t="s">
        <v>220</v>
      </c>
      <c r="C87" s="203" t="str">
        <f>'Лист1'!L87</f>
        <v/>
      </c>
      <c r="D87" s="62"/>
      <c r="E87" s="62"/>
      <c r="F87" s="49"/>
      <c r="G87" s="49"/>
      <c r="H87" s="49"/>
      <c r="I87" s="49"/>
      <c r="J87" s="49"/>
      <c r="K87" s="120"/>
      <c r="L87" s="244">
        <f t="shared" si="11"/>
        <v>0</v>
      </c>
      <c r="M87" s="242">
        <f t="shared" si="12"/>
        <v>0</v>
      </c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</row>
    <row r="88" ht="12.75" customHeight="1">
      <c r="A88" s="111" t="s">
        <v>221</v>
      </c>
      <c r="B88" s="122" t="s">
        <v>188</v>
      </c>
      <c r="C88" s="203" t="str">
        <f>'Лист1'!L88</f>
        <v/>
      </c>
      <c r="D88" s="62"/>
      <c r="E88" s="62"/>
      <c r="F88" s="49"/>
      <c r="G88" s="49"/>
      <c r="H88" s="49"/>
      <c r="I88" s="49"/>
      <c r="J88" s="62"/>
      <c r="K88" s="120"/>
      <c r="L88" s="244">
        <f t="shared" si="11"/>
        <v>0</v>
      </c>
      <c r="M88" s="242">
        <f t="shared" si="12"/>
        <v>0</v>
      </c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</row>
    <row r="89" ht="12.75" customHeight="1">
      <c r="A89" s="194"/>
      <c r="B89" s="195" t="s">
        <v>189</v>
      </c>
      <c r="C89" s="203" t="str">
        <f>'Лист1'!L89</f>
        <v/>
      </c>
      <c r="D89" s="62"/>
      <c r="E89" s="62"/>
      <c r="F89" s="49"/>
      <c r="G89" s="49"/>
      <c r="H89" s="49"/>
      <c r="I89" s="49"/>
      <c r="J89" s="199"/>
      <c r="K89" s="53"/>
      <c r="L89" s="244">
        <f t="shared" si="11"/>
        <v>0</v>
      </c>
      <c r="M89" s="242">
        <f t="shared" si="12"/>
        <v>0</v>
      </c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</row>
    <row r="90" ht="12.75" customHeight="1">
      <c r="A90" s="200"/>
      <c r="B90" s="201" t="s">
        <v>222</v>
      </c>
      <c r="C90" s="203">
        <f>'Лист1'!L90</f>
        <v>76</v>
      </c>
      <c r="D90" s="203">
        <f t="shared" ref="D90:K90" si="21">D11+D32+D43+D61+D38</f>
        <v>10</v>
      </c>
      <c r="E90" s="203">
        <f t="shared" si="21"/>
        <v>30</v>
      </c>
      <c r="F90" s="203">
        <f t="shared" si="21"/>
        <v>4</v>
      </c>
      <c r="G90" s="203">
        <f t="shared" si="21"/>
        <v>10</v>
      </c>
      <c r="H90" s="203">
        <f t="shared" si="21"/>
        <v>6</v>
      </c>
      <c r="I90" s="203">
        <f t="shared" si="21"/>
        <v>6</v>
      </c>
      <c r="J90" s="203">
        <f t="shared" si="21"/>
        <v>8</v>
      </c>
      <c r="K90" s="203">
        <f t="shared" si="21"/>
        <v>2</v>
      </c>
      <c r="L90" s="242">
        <f t="shared" si="11"/>
        <v>76</v>
      </c>
      <c r="M90" s="242">
        <f t="shared" si="12"/>
        <v>0</v>
      </c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</row>
    <row r="91" ht="12.75" customHeight="1">
      <c r="A91" s="144"/>
      <c r="B91" s="238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</row>
    <row r="92" ht="12.75" customHeight="1">
      <c r="A92" s="144"/>
      <c r="B92" s="238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</row>
    <row r="93" ht="12.75" customHeight="1">
      <c r="A93" s="144"/>
      <c r="B93" s="238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</row>
    <row r="94" ht="12.75" customHeight="1">
      <c r="A94" s="144"/>
      <c r="B94" s="238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</row>
    <row r="95" ht="12.75" customHeight="1">
      <c r="A95" s="144"/>
      <c r="B95" s="238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</row>
    <row r="96" ht="12.75" customHeight="1">
      <c r="A96" s="144"/>
      <c r="B96" s="238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</row>
    <row r="97" ht="12.75" customHeight="1">
      <c r="A97" s="144"/>
      <c r="B97" s="238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</row>
    <row r="98" ht="12.75" customHeight="1">
      <c r="A98" s="144"/>
      <c r="B98" s="238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</row>
    <row r="99" ht="12.75" customHeight="1">
      <c r="A99" s="144"/>
      <c r="B99" s="238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</row>
    <row r="100" ht="12.75" customHeight="1">
      <c r="A100" s="144"/>
      <c r="B100" s="238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</row>
    <row r="101" ht="12.75" customHeight="1">
      <c r="A101" s="144"/>
      <c r="B101" s="238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</row>
    <row r="102" ht="12.75" customHeight="1">
      <c r="A102" s="144"/>
      <c r="B102" s="238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</row>
    <row r="103" ht="12.75" customHeight="1">
      <c r="A103" s="144"/>
      <c r="B103" s="238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</row>
    <row r="104" ht="12.75" customHeight="1">
      <c r="A104" s="144"/>
      <c r="B104" s="238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</row>
    <row r="105" ht="12.75" customHeight="1">
      <c r="A105" s="144"/>
      <c r="B105" s="238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</row>
    <row r="106" ht="12.75" customHeight="1">
      <c r="A106" s="144"/>
      <c r="B106" s="238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</row>
    <row r="107" ht="12.75" customHeight="1">
      <c r="A107" s="144"/>
      <c r="B107" s="238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</row>
    <row r="108" ht="12.75" customHeight="1">
      <c r="A108" s="144"/>
      <c r="B108" s="238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</row>
    <row r="109" ht="12.75" customHeight="1">
      <c r="A109" s="144"/>
      <c r="B109" s="238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</row>
    <row r="110" ht="12.75" customHeight="1">
      <c r="A110" s="144"/>
      <c r="B110" s="238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</row>
    <row r="111" ht="12.75" customHeight="1">
      <c r="A111" s="144"/>
      <c r="B111" s="238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</row>
    <row r="112" ht="12.75" customHeight="1">
      <c r="A112" s="144"/>
      <c r="B112" s="238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</row>
    <row r="113" ht="12.75" customHeight="1">
      <c r="A113" s="144"/>
      <c r="B113" s="238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</row>
    <row r="114" ht="12.75" customHeight="1">
      <c r="A114" s="144"/>
      <c r="B114" s="238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</row>
    <row r="115" ht="12.75" customHeight="1">
      <c r="A115" s="144"/>
      <c r="B115" s="238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</row>
    <row r="116" ht="12.75" customHeight="1">
      <c r="A116" s="144"/>
      <c r="B116" s="238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ht="12.75" customHeight="1">
      <c r="A117" s="144"/>
      <c r="B117" s="238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</row>
    <row r="118" ht="12.75" customHeight="1">
      <c r="A118" s="144"/>
      <c r="B118" s="238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</row>
    <row r="119" ht="12.75" customHeight="1">
      <c r="A119" s="144"/>
      <c r="B119" s="238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</row>
    <row r="120" ht="12.75" customHeight="1">
      <c r="A120" s="144"/>
      <c r="B120" s="238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</row>
    <row r="121" ht="12.75" customHeight="1">
      <c r="A121" s="144"/>
      <c r="B121" s="238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ht="12.75" customHeight="1">
      <c r="A122" s="144"/>
      <c r="B122" s="238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</row>
    <row r="123" ht="12.75" customHeight="1">
      <c r="A123" s="144"/>
      <c r="B123" s="238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</row>
    <row r="124" ht="12.75" customHeight="1">
      <c r="A124" s="144"/>
      <c r="B124" s="238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</row>
    <row r="125" ht="12.75" customHeight="1">
      <c r="A125" s="144"/>
      <c r="B125" s="238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</row>
    <row r="126" ht="12.75" customHeight="1">
      <c r="A126" s="144"/>
      <c r="B126" s="238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</row>
    <row r="127" ht="12.75" customHeight="1">
      <c r="A127" s="144"/>
      <c r="B127" s="238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</row>
    <row r="128" ht="12.75" customHeight="1">
      <c r="A128" s="144"/>
      <c r="B128" s="238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</row>
    <row r="129" ht="12.75" customHeight="1">
      <c r="A129" s="144"/>
      <c r="B129" s="238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</row>
    <row r="130" ht="12.75" customHeight="1">
      <c r="A130" s="144"/>
      <c r="B130" s="238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</row>
    <row r="131" ht="12.75" customHeight="1">
      <c r="A131" s="144"/>
      <c r="B131" s="238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</row>
    <row r="132" ht="12.75" customHeight="1">
      <c r="A132" s="144"/>
      <c r="B132" s="238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</row>
    <row r="133" ht="12.75" customHeight="1">
      <c r="A133" s="144"/>
      <c r="B133" s="238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</row>
    <row r="134" ht="12.75" customHeight="1">
      <c r="A134" s="144"/>
      <c r="B134" s="238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</row>
    <row r="135" ht="12.75" customHeight="1">
      <c r="A135" s="144"/>
      <c r="B135" s="238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</row>
    <row r="136" ht="12.75" customHeight="1">
      <c r="A136" s="144"/>
      <c r="B136" s="238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</row>
    <row r="137" ht="12.75" customHeight="1">
      <c r="A137" s="144"/>
      <c r="B137" s="238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</row>
    <row r="138" ht="12.75" customHeight="1">
      <c r="A138" s="144"/>
      <c r="B138" s="238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</row>
    <row r="139" ht="12.75" customHeight="1">
      <c r="A139" s="144"/>
      <c r="B139" s="238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</row>
    <row r="140" ht="12.75" customHeight="1">
      <c r="A140" s="144"/>
      <c r="B140" s="238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</row>
    <row r="141" ht="12.75" customHeight="1">
      <c r="A141" s="144"/>
      <c r="B141" s="238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</row>
    <row r="142" ht="12.75" customHeight="1">
      <c r="A142" s="144"/>
      <c r="B142" s="238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</row>
    <row r="143" ht="12.75" customHeight="1">
      <c r="A143" s="144"/>
      <c r="B143" s="238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</row>
    <row r="144" ht="12.75" customHeight="1">
      <c r="A144" s="144"/>
      <c r="B144" s="238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</row>
    <row r="145" ht="12.75" customHeight="1">
      <c r="A145" s="144"/>
      <c r="B145" s="238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</row>
    <row r="146" ht="12.75" customHeight="1">
      <c r="A146" s="144"/>
      <c r="B146" s="238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</row>
    <row r="147" ht="12.75" customHeight="1">
      <c r="A147" s="144"/>
      <c r="B147" s="238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</row>
    <row r="148" ht="12.75" customHeight="1">
      <c r="A148" s="144"/>
      <c r="B148" s="238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</row>
    <row r="149" ht="12.75" customHeight="1">
      <c r="A149" s="144"/>
      <c r="B149" s="238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</row>
    <row r="150" ht="12.75" customHeight="1">
      <c r="A150" s="144"/>
      <c r="B150" s="238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</row>
    <row r="151" ht="12.75" customHeight="1">
      <c r="A151" s="144"/>
      <c r="B151" s="238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</row>
    <row r="152" ht="12.75" customHeight="1">
      <c r="A152" s="144"/>
      <c r="B152" s="238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</row>
    <row r="153" ht="12.75" customHeight="1">
      <c r="A153" s="144"/>
      <c r="B153" s="238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</row>
    <row r="154" ht="12.75" customHeight="1">
      <c r="A154" s="144"/>
      <c r="B154" s="238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</row>
    <row r="155" ht="12.75" customHeight="1">
      <c r="A155" s="144"/>
      <c r="B155" s="238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</row>
    <row r="156" ht="12.75" customHeight="1">
      <c r="A156" s="144"/>
      <c r="B156" s="238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</row>
    <row r="157" ht="12.75" customHeight="1">
      <c r="A157" s="144"/>
      <c r="B157" s="238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</row>
    <row r="158" ht="12.75" customHeight="1">
      <c r="A158" s="144"/>
      <c r="B158" s="238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</row>
    <row r="159" ht="12.75" customHeight="1">
      <c r="A159" s="144"/>
      <c r="B159" s="238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</row>
    <row r="160" ht="12.75" customHeight="1">
      <c r="A160" s="144"/>
      <c r="B160" s="238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</row>
    <row r="161" ht="12.75" customHeight="1">
      <c r="A161" s="144"/>
      <c r="B161" s="238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</row>
    <row r="162" ht="12.75" customHeight="1">
      <c r="A162" s="144"/>
      <c r="B162" s="238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</row>
    <row r="163" ht="12.75" customHeight="1">
      <c r="A163" s="144"/>
      <c r="B163" s="238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</row>
    <row r="164" ht="12.75" customHeight="1">
      <c r="A164" s="144"/>
      <c r="B164" s="238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</row>
    <row r="165" ht="12.75" customHeight="1">
      <c r="A165" s="144"/>
      <c r="B165" s="238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</row>
    <row r="166" ht="12.75" customHeight="1">
      <c r="A166" s="144"/>
      <c r="B166" s="238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</row>
    <row r="167" ht="12.75" customHeight="1">
      <c r="A167" s="144"/>
      <c r="B167" s="238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</row>
    <row r="168" ht="12.75" customHeight="1">
      <c r="A168" s="144"/>
      <c r="B168" s="238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</row>
    <row r="169" ht="12.75" customHeight="1">
      <c r="A169" s="144"/>
      <c r="B169" s="238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</row>
    <row r="170" ht="12.75" customHeight="1">
      <c r="A170" s="144"/>
      <c r="B170" s="238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</row>
    <row r="171" ht="12.75" customHeight="1">
      <c r="A171" s="144"/>
      <c r="B171" s="238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</row>
    <row r="172" ht="12.75" customHeight="1">
      <c r="A172" s="144"/>
      <c r="B172" s="238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</row>
    <row r="173" ht="12.75" customHeight="1">
      <c r="A173" s="144"/>
      <c r="B173" s="238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</row>
    <row r="174" ht="12.75" customHeight="1">
      <c r="A174" s="144"/>
      <c r="B174" s="238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</row>
    <row r="175" ht="12.75" customHeight="1">
      <c r="A175" s="144"/>
      <c r="B175" s="238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</row>
    <row r="176" ht="12.75" customHeight="1">
      <c r="A176" s="144"/>
      <c r="B176" s="238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</row>
    <row r="177" ht="12.75" customHeight="1">
      <c r="A177" s="144"/>
      <c r="B177" s="238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</row>
    <row r="178" ht="12.75" customHeight="1">
      <c r="A178" s="144"/>
      <c r="B178" s="238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</row>
    <row r="179" ht="12.75" customHeight="1">
      <c r="A179" s="144"/>
      <c r="B179" s="238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</row>
    <row r="180" ht="12.75" customHeight="1">
      <c r="A180" s="144"/>
      <c r="B180" s="238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</row>
    <row r="181" ht="12.75" customHeight="1">
      <c r="A181" s="144"/>
      <c r="B181" s="238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</row>
    <row r="182" ht="12.75" customHeight="1">
      <c r="A182" s="144"/>
      <c r="B182" s="238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</row>
    <row r="183" ht="12.75" customHeight="1">
      <c r="A183" s="144"/>
      <c r="B183" s="238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</row>
    <row r="184" ht="12.75" customHeight="1">
      <c r="A184" s="144"/>
      <c r="B184" s="238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</row>
    <row r="185" ht="12.75" customHeight="1">
      <c r="A185" s="144"/>
      <c r="B185" s="238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</row>
    <row r="186" ht="12.75" customHeight="1">
      <c r="A186" s="144"/>
      <c r="B186" s="238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</row>
    <row r="187" ht="12.75" customHeight="1">
      <c r="A187" s="144"/>
      <c r="B187" s="238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</row>
    <row r="188" ht="12.75" customHeight="1">
      <c r="A188" s="144"/>
      <c r="B188" s="238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</row>
    <row r="189" ht="12.75" customHeight="1">
      <c r="A189" s="144"/>
      <c r="B189" s="238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</row>
    <row r="190" ht="12.75" customHeight="1">
      <c r="A190" s="144"/>
      <c r="B190" s="238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</row>
    <row r="191" ht="12.75" customHeight="1">
      <c r="A191" s="144"/>
      <c r="B191" s="238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</row>
    <row r="192" ht="12.75" customHeight="1">
      <c r="A192" s="144"/>
      <c r="B192" s="238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</row>
    <row r="193" ht="12.75" customHeight="1">
      <c r="A193" s="144"/>
      <c r="B193" s="238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</row>
    <row r="194" ht="12.75" customHeight="1">
      <c r="A194" s="144"/>
      <c r="B194" s="238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</row>
    <row r="195" ht="12.75" customHeight="1">
      <c r="A195" s="144"/>
      <c r="B195" s="238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</row>
    <row r="196" ht="12.75" customHeight="1">
      <c r="A196" s="144"/>
      <c r="B196" s="238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</row>
    <row r="197" ht="12.75" customHeight="1">
      <c r="A197" s="144"/>
      <c r="B197" s="238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</row>
    <row r="198" ht="12.75" customHeight="1">
      <c r="A198" s="144"/>
      <c r="B198" s="238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</row>
    <row r="199" ht="12.75" customHeight="1">
      <c r="A199" s="144"/>
      <c r="B199" s="238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</row>
    <row r="200" ht="12.75" customHeight="1">
      <c r="A200" s="144"/>
      <c r="B200" s="238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</row>
    <row r="201" ht="12.75" customHeight="1">
      <c r="A201" s="144"/>
      <c r="B201" s="238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</row>
    <row r="202" ht="12.75" customHeight="1">
      <c r="A202" s="144"/>
      <c r="B202" s="238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</row>
    <row r="203" ht="12.75" customHeight="1">
      <c r="A203" s="144"/>
      <c r="B203" s="238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</row>
    <row r="204" ht="12.75" customHeight="1">
      <c r="A204" s="144"/>
      <c r="B204" s="238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</row>
    <row r="205" ht="12.75" customHeight="1">
      <c r="A205" s="144"/>
      <c r="B205" s="238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</row>
    <row r="206" ht="12.75" customHeight="1">
      <c r="A206" s="144"/>
      <c r="B206" s="238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</row>
    <row r="207" ht="12.75" customHeight="1">
      <c r="A207" s="144"/>
      <c r="B207" s="238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</row>
    <row r="208" ht="12.75" customHeight="1">
      <c r="A208" s="144"/>
      <c r="B208" s="238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</row>
    <row r="209" ht="12.75" customHeight="1">
      <c r="A209" s="144"/>
      <c r="B209" s="238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</row>
    <row r="210" ht="12.75" customHeight="1">
      <c r="A210" s="144"/>
      <c r="B210" s="238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</row>
    <row r="211" ht="12.75" customHeight="1">
      <c r="A211" s="144"/>
      <c r="B211" s="238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</row>
    <row r="212" ht="12.75" customHeight="1">
      <c r="A212" s="144"/>
      <c r="B212" s="238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</row>
    <row r="213" ht="12.75" customHeight="1">
      <c r="A213" s="144"/>
      <c r="B213" s="238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</row>
    <row r="214" ht="12.75" customHeight="1">
      <c r="A214" s="144"/>
      <c r="B214" s="238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</row>
    <row r="215" ht="12.75" customHeight="1">
      <c r="A215" s="144"/>
      <c r="B215" s="238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</row>
    <row r="216" ht="12.75" customHeight="1">
      <c r="A216" s="144"/>
      <c r="B216" s="238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</row>
    <row r="217" ht="12.75" customHeight="1">
      <c r="A217" s="144"/>
      <c r="B217" s="238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</row>
    <row r="218" ht="12.75" customHeight="1">
      <c r="A218" s="144"/>
      <c r="B218" s="238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</row>
    <row r="219" ht="12.75" customHeight="1">
      <c r="A219" s="144"/>
      <c r="B219" s="238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</row>
    <row r="220" ht="12.75" customHeight="1">
      <c r="A220" s="144"/>
      <c r="B220" s="238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</row>
    <row r="221" ht="12.75" customHeight="1">
      <c r="A221" s="144"/>
      <c r="B221" s="238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</row>
    <row r="222" ht="12.75" customHeight="1">
      <c r="A222" s="144"/>
      <c r="B222" s="238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</row>
    <row r="223" ht="12.75" customHeight="1">
      <c r="A223" s="144"/>
      <c r="B223" s="238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</row>
    <row r="224" ht="12.75" customHeight="1">
      <c r="A224" s="144"/>
      <c r="B224" s="238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</row>
    <row r="225" ht="12.75" customHeight="1">
      <c r="A225" s="144"/>
      <c r="B225" s="238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</row>
    <row r="226" ht="12.75" customHeight="1">
      <c r="A226" s="144"/>
      <c r="B226" s="238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</row>
    <row r="227" ht="12.75" customHeight="1">
      <c r="A227" s="144"/>
      <c r="B227" s="238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</row>
    <row r="228" ht="12.75" customHeight="1">
      <c r="A228" s="144"/>
      <c r="B228" s="238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</row>
    <row r="229" ht="12.75" customHeight="1">
      <c r="A229" s="144"/>
      <c r="B229" s="238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</row>
    <row r="230" ht="12.75" customHeight="1">
      <c r="A230" s="144"/>
      <c r="B230" s="238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</row>
    <row r="231" ht="12.75" customHeight="1">
      <c r="A231" s="144"/>
      <c r="B231" s="238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</row>
    <row r="232" ht="12.75" customHeight="1">
      <c r="A232" s="144"/>
      <c r="B232" s="238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</row>
    <row r="233" ht="12.75" customHeight="1">
      <c r="A233" s="144"/>
      <c r="B233" s="238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</row>
    <row r="234" ht="12.75" customHeight="1">
      <c r="A234" s="144"/>
      <c r="B234" s="238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</row>
    <row r="235" ht="12.75" customHeight="1">
      <c r="A235" s="144"/>
      <c r="B235" s="238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</row>
    <row r="236" ht="12.75" customHeight="1">
      <c r="A236" s="144"/>
      <c r="B236" s="238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</row>
    <row r="237" ht="12.75" customHeight="1">
      <c r="A237" s="144"/>
      <c r="B237" s="238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</row>
    <row r="238" ht="12.75" customHeight="1">
      <c r="A238" s="144"/>
      <c r="B238" s="238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</row>
    <row r="239" ht="12.75" customHeight="1">
      <c r="A239" s="144"/>
      <c r="B239" s="238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</row>
    <row r="240" ht="12.75" customHeight="1">
      <c r="A240" s="144"/>
      <c r="B240" s="238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</row>
    <row r="241" ht="12.75" customHeight="1">
      <c r="A241" s="144"/>
      <c r="B241" s="238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</row>
    <row r="242" ht="12.75" customHeight="1">
      <c r="A242" s="144"/>
      <c r="B242" s="238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ht="12.75" customHeight="1">
      <c r="A243" s="144"/>
      <c r="B243" s="238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</row>
    <row r="244" ht="12.75" customHeight="1">
      <c r="A244" s="144"/>
      <c r="B244" s="238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</row>
    <row r="245" ht="12.75" customHeight="1">
      <c r="A245" s="144"/>
      <c r="B245" s="238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</row>
    <row r="246" ht="12.75" customHeight="1">
      <c r="A246" s="144"/>
      <c r="B246" s="238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</row>
    <row r="247" ht="12.75" customHeight="1">
      <c r="A247" s="144"/>
      <c r="B247" s="238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</row>
    <row r="248" ht="12.75" customHeight="1">
      <c r="A248" s="144"/>
      <c r="B248" s="238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</row>
    <row r="249" ht="12.75" customHeight="1">
      <c r="A249" s="144"/>
      <c r="B249" s="238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</row>
    <row r="250" ht="12.75" customHeight="1">
      <c r="A250" s="144"/>
      <c r="B250" s="238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</row>
    <row r="251" ht="12.75" customHeight="1">
      <c r="A251" s="144"/>
      <c r="B251" s="238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</row>
    <row r="252" ht="12.75" customHeight="1">
      <c r="A252" s="144"/>
      <c r="B252" s="238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</row>
    <row r="253" ht="12.75" customHeight="1">
      <c r="A253" s="144"/>
      <c r="B253" s="238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</row>
    <row r="254" ht="12.75" customHeight="1">
      <c r="A254" s="144"/>
      <c r="B254" s="238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</row>
    <row r="255" ht="12.75" customHeight="1">
      <c r="A255" s="144"/>
      <c r="B255" s="238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</row>
    <row r="256" ht="12.75" customHeight="1">
      <c r="A256" s="144"/>
      <c r="B256" s="238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</row>
    <row r="257" ht="12.75" customHeight="1">
      <c r="A257" s="144"/>
      <c r="B257" s="238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</row>
    <row r="258" ht="12.75" customHeight="1">
      <c r="A258" s="144"/>
      <c r="B258" s="238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</row>
    <row r="259" ht="12.75" customHeight="1">
      <c r="A259" s="144"/>
      <c r="B259" s="238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</row>
    <row r="260" ht="12.75" customHeight="1">
      <c r="A260" s="144"/>
      <c r="B260" s="238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</row>
    <row r="261" ht="12.75" customHeight="1">
      <c r="A261" s="144"/>
      <c r="B261" s="238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</row>
    <row r="262" ht="12.75" customHeight="1">
      <c r="A262" s="144"/>
      <c r="B262" s="238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</row>
    <row r="263" ht="12.75" customHeight="1">
      <c r="A263" s="144"/>
      <c r="B263" s="238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</row>
    <row r="264" ht="12.75" customHeight="1">
      <c r="A264" s="144"/>
      <c r="B264" s="238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</row>
    <row r="265" ht="12.75" customHeight="1">
      <c r="A265" s="144"/>
      <c r="B265" s="238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</row>
    <row r="266" ht="12.75" customHeight="1">
      <c r="A266" s="144"/>
      <c r="B266" s="238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</row>
    <row r="267" ht="12.75" customHeight="1">
      <c r="A267" s="144"/>
      <c r="B267" s="238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</row>
    <row r="268" ht="12.75" customHeight="1">
      <c r="A268" s="144"/>
      <c r="B268" s="238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</row>
    <row r="269" ht="12.75" customHeight="1">
      <c r="A269" s="144"/>
      <c r="B269" s="238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</row>
    <row r="270" ht="12.75" customHeight="1">
      <c r="A270" s="144"/>
      <c r="B270" s="238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</row>
    <row r="271" ht="12.75" customHeight="1">
      <c r="A271" s="144"/>
      <c r="B271" s="238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</row>
    <row r="272" ht="12.75" customHeight="1">
      <c r="A272" s="144"/>
      <c r="B272" s="238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</row>
    <row r="273" ht="12.75" customHeight="1">
      <c r="A273" s="144"/>
      <c r="B273" s="238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</row>
    <row r="274" ht="12.75" customHeight="1">
      <c r="A274" s="144"/>
      <c r="B274" s="238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</row>
    <row r="275" ht="12.75" customHeight="1">
      <c r="A275" s="144"/>
      <c r="B275" s="238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</row>
    <row r="276" ht="12.75" customHeight="1">
      <c r="A276" s="144"/>
      <c r="B276" s="238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</row>
    <row r="277" ht="12.75" customHeight="1">
      <c r="A277" s="144"/>
      <c r="B277" s="238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</row>
    <row r="278" ht="12.75" customHeight="1">
      <c r="A278" s="144"/>
      <c r="B278" s="238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</row>
    <row r="279" ht="12.75" customHeight="1">
      <c r="A279" s="144"/>
      <c r="B279" s="238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</row>
    <row r="280" ht="12.75" customHeight="1">
      <c r="A280" s="144"/>
      <c r="B280" s="238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</row>
    <row r="281" ht="12.75" customHeight="1">
      <c r="A281" s="144"/>
      <c r="B281" s="238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</row>
    <row r="282" ht="12.75" customHeight="1">
      <c r="A282" s="144"/>
      <c r="B282" s="238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</row>
    <row r="283" ht="12.75" customHeight="1">
      <c r="A283" s="144"/>
      <c r="B283" s="238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</row>
    <row r="284" ht="12.75" customHeight="1">
      <c r="A284" s="144"/>
      <c r="B284" s="238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</row>
    <row r="285" ht="12.75" customHeight="1">
      <c r="A285" s="144"/>
      <c r="B285" s="238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</row>
    <row r="286" ht="12.75" customHeight="1">
      <c r="A286" s="144"/>
      <c r="B286" s="238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</row>
    <row r="287" ht="12.75" customHeight="1">
      <c r="A287" s="144"/>
      <c r="B287" s="238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</row>
    <row r="288" ht="12.75" customHeight="1">
      <c r="A288" s="144"/>
      <c r="B288" s="238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</row>
    <row r="289" ht="12.75" customHeight="1">
      <c r="A289" s="144"/>
      <c r="B289" s="238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</row>
    <row r="290" ht="12.75" customHeight="1">
      <c r="A290" s="144"/>
      <c r="B290" s="238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</row>
    <row r="291" ht="12.75" customHeight="1">
      <c r="A291" s="144"/>
      <c r="B291" s="238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</row>
    <row r="292" ht="12.75" customHeight="1">
      <c r="A292" s="144"/>
      <c r="B292" s="238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</row>
    <row r="293" ht="12.75" customHeight="1">
      <c r="A293" s="144"/>
      <c r="B293" s="238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</row>
    <row r="294" ht="12.75" customHeight="1">
      <c r="A294" s="144"/>
      <c r="B294" s="238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</row>
    <row r="295" ht="12.75" customHeight="1">
      <c r="A295" s="144"/>
      <c r="B295" s="238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</row>
    <row r="296" ht="12.75" customHeight="1">
      <c r="A296" s="144"/>
      <c r="B296" s="238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</row>
    <row r="297" ht="12.75" customHeight="1">
      <c r="A297" s="144"/>
      <c r="B297" s="238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</row>
    <row r="298" ht="12.75" customHeight="1">
      <c r="A298" s="144"/>
      <c r="B298" s="238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</row>
    <row r="299" ht="12.75" customHeight="1">
      <c r="A299" s="144"/>
      <c r="B299" s="238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</row>
    <row r="300" ht="12.75" customHeight="1">
      <c r="A300" s="144"/>
      <c r="B300" s="238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</row>
    <row r="301" ht="12.75" customHeight="1">
      <c r="A301" s="144"/>
      <c r="B301" s="238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</row>
    <row r="302" ht="12.75" customHeight="1">
      <c r="A302" s="144"/>
      <c r="B302" s="238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</row>
    <row r="303" ht="12.75" customHeight="1">
      <c r="A303" s="144"/>
      <c r="B303" s="238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</row>
    <row r="304" ht="12.75" customHeight="1">
      <c r="A304" s="144"/>
      <c r="B304" s="238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</row>
    <row r="305" ht="12.75" customHeight="1">
      <c r="A305" s="144"/>
      <c r="B305" s="238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</row>
    <row r="306" ht="12.75" customHeight="1">
      <c r="A306" s="144"/>
      <c r="B306" s="238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</row>
    <row r="307" ht="12.75" customHeight="1">
      <c r="A307" s="144"/>
      <c r="B307" s="238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</row>
    <row r="308" ht="12.75" customHeight="1">
      <c r="A308" s="144"/>
      <c r="B308" s="238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</row>
    <row r="309" ht="12.75" customHeight="1">
      <c r="A309" s="144"/>
      <c r="B309" s="238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</row>
    <row r="310" ht="12.75" customHeight="1">
      <c r="A310" s="144"/>
      <c r="B310" s="238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</row>
    <row r="311" ht="12.75" customHeight="1">
      <c r="A311" s="144"/>
      <c r="B311" s="238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</row>
    <row r="312" ht="12.75" customHeight="1">
      <c r="A312" s="144"/>
      <c r="B312" s="238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</row>
    <row r="313" ht="12.75" customHeight="1">
      <c r="A313" s="144"/>
      <c r="B313" s="238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</row>
    <row r="314" ht="12.75" customHeight="1">
      <c r="A314" s="144"/>
      <c r="B314" s="238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</row>
    <row r="315" ht="12.75" customHeight="1">
      <c r="A315" s="144"/>
      <c r="B315" s="238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</row>
    <row r="316" ht="12.75" customHeight="1">
      <c r="A316" s="144"/>
      <c r="B316" s="238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</row>
    <row r="317" ht="12.75" customHeight="1">
      <c r="A317" s="144"/>
      <c r="B317" s="238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</row>
    <row r="318" ht="12.75" customHeight="1">
      <c r="A318" s="144"/>
      <c r="B318" s="238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</row>
    <row r="319" ht="12.75" customHeight="1">
      <c r="A319" s="144"/>
      <c r="B319" s="238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</row>
    <row r="320" ht="12.75" customHeight="1">
      <c r="A320" s="144"/>
      <c r="B320" s="238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</row>
    <row r="321" ht="12.75" customHeight="1">
      <c r="A321" s="144"/>
      <c r="B321" s="238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</row>
    <row r="322" ht="12.75" customHeight="1">
      <c r="A322" s="144"/>
      <c r="B322" s="238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</row>
    <row r="323" ht="12.75" customHeight="1">
      <c r="A323" s="144"/>
      <c r="B323" s="238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</row>
    <row r="324" ht="12.75" customHeight="1">
      <c r="A324" s="144"/>
      <c r="B324" s="238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</row>
    <row r="325" ht="12.75" customHeight="1">
      <c r="A325" s="144"/>
      <c r="B325" s="238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</row>
    <row r="326" ht="12.75" customHeight="1">
      <c r="A326" s="144"/>
      <c r="B326" s="238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</row>
    <row r="327" ht="12.75" customHeight="1">
      <c r="A327" s="144"/>
      <c r="B327" s="238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</row>
    <row r="328" ht="12.75" customHeight="1">
      <c r="A328" s="144"/>
      <c r="B328" s="238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</row>
    <row r="329" ht="12.75" customHeight="1">
      <c r="A329" s="144"/>
      <c r="B329" s="238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</row>
    <row r="330" ht="12.75" customHeight="1">
      <c r="A330" s="144"/>
      <c r="B330" s="238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</row>
    <row r="331" ht="12.75" customHeight="1">
      <c r="A331" s="144"/>
      <c r="B331" s="238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</row>
    <row r="332" ht="12.75" customHeight="1">
      <c r="A332" s="144"/>
      <c r="B332" s="238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</row>
    <row r="333" ht="12.75" customHeight="1">
      <c r="A333" s="144"/>
      <c r="B333" s="238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</row>
    <row r="334" ht="12.75" customHeight="1">
      <c r="A334" s="144"/>
      <c r="B334" s="238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</row>
    <row r="335" ht="12.75" customHeight="1">
      <c r="A335" s="144"/>
      <c r="B335" s="238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</row>
    <row r="336" ht="12.75" customHeight="1">
      <c r="A336" s="144"/>
      <c r="B336" s="238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</row>
    <row r="337" ht="12.75" customHeight="1">
      <c r="A337" s="144"/>
      <c r="B337" s="238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</row>
    <row r="338" ht="12.75" customHeight="1">
      <c r="A338" s="144"/>
      <c r="B338" s="238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</row>
    <row r="339" ht="12.75" customHeight="1">
      <c r="A339" s="144"/>
      <c r="B339" s="238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</row>
    <row r="340" ht="12.75" customHeight="1">
      <c r="A340" s="144"/>
      <c r="B340" s="238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</row>
    <row r="341" ht="12.75" customHeight="1">
      <c r="A341" s="144"/>
      <c r="B341" s="238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</row>
    <row r="342" ht="12.75" customHeight="1">
      <c r="A342" s="144"/>
      <c r="B342" s="238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</row>
    <row r="343" ht="12.75" customHeight="1">
      <c r="A343" s="144"/>
      <c r="B343" s="238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</row>
    <row r="344" ht="12.75" customHeight="1">
      <c r="A344" s="144"/>
      <c r="B344" s="238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</row>
    <row r="345" ht="12.75" customHeight="1">
      <c r="A345" s="144"/>
      <c r="B345" s="238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</row>
    <row r="346" ht="12.75" customHeight="1">
      <c r="A346" s="144"/>
      <c r="B346" s="238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</row>
    <row r="347" ht="12.75" customHeight="1">
      <c r="A347" s="144"/>
      <c r="B347" s="238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</row>
    <row r="348" ht="12.75" customHeight="1">
      <c r="A348" s="144"/>
      <c r="B348" s="238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</row>
    <row r="349" ht="12.75" customHeight="1">
      <c r="A349" s="144"/>
      <c r="B349" s="238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</row>
    <row r="350" ht="12.75" customHeight="1">
      <c r="A350" s="144"/>
      <c r="B350" s="238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</row>
    <row r="351" ht="12.75" customHeight="1">
      <c r="A351" s="144"/>
      <c r="B351" s="238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</row>
    <row r="352" ht="12.75" customHeight="1">
      <c r="A352" s="144"/>
      <c r="B352" s="238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</row>
    <row r="353" ht="12.75" customHeight="1">
      <c r="A353" s="144"/>
      <c r="B353" s="238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</row>
    <row r="354" ht="12.75" customHeight="1">
      <c r="A354" s="144"/>
      <c r="B354" s="238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</row>
    <row r="355" ht="12.75" customHeight="1">
      <c r="A355" s="144"/>
      <c r="B355" s="238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</row>
    <row r="356" ht="12.75" customHeight="1">
      <c r="A356" s="144"/>
      <c r="B356" s="238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</row>
    <row r="357" ht="12.75" customHeight="1">
      <c r="A357" s="144"/>
      <c r="B357" s="238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</row>
    <row r="358" ht="12.75" customHeight="1">
      <c r="A358" s="144"/>
      <c r="B358" s="238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</row>
    <row r="359" ht="12.75" customHeight="1">
      <c r="A359" s="144"/>
      <c r="B359" s="238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</row>
    <row r="360" ht="12.75" customHeight="1">
      <c r="A360" s="144"/>
      <c r="B360" s="238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</row>
    <row r="361" ht="12.75" customHeight="1">
      <c r="A361" s="144"/>
      <c r="B361" s="238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</row>
    <row r="362" ht="12.75" customHeight="1">
      <c r="A362" s="144"/>
      <c r="B362" s="238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</row>
    <row r="363" ht="12.75" customHeight="1">
      <c r="A363" s="144"/>
      <c r="B363" s="238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</row>
    <row r="364" ht="12.75" customHeight="1">
      <c r="A364" s="144"/>
      <c r="B364" s="238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</row>
    <row r="365" ht="12.75" customHeight="1">
      <c r="A365" s="144"/>
      <c r="B365" s="238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</row>
    <row r="366" ht="12.75" customHeight="1">
      <c r="A366" s="144"/>
      <c r="B366" s="238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</row>
    <row r="367" ht="12.75" customHeight="1">
      <c r="A367" s="144"/>
      <c r="B367" s="238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</row>
    <row r="368" ht="12.75" customHeight="1">
      <c r="A368" s="144"/>
      <c r="B368" s="238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</row>
    <row r="369" ht="12.75" customHeight="1">
      <c r="A369" s="144"/>
      <c r="B369" s="238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</row>
    <row r="370" ht="12.75" customHeight="1">
      <c r="A370" s="144"/>
      <c r="B370" s="238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</row>
    <row r="371" ht="12.75" customHeight="1">
      <c r="A371" s="144"/>
      <c r="B371" s="238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</row>
    <row r="372" ht="12.75" customHeight="1">
      <c r="A372" s="144"/>
      <c r="B372" s="238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</row>
    <row r="373" ht="12.75" customHeight="1">
      <c r="A373" s="144"/>
      <c r="B373" s="238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</row>
    <row r="374" ht="12.75" customHeight="1">
      <c r="A374" s="144"/>
      <c r="B374" s="238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</row>
    <row r="375" ht="12.75" customHeight="1">
      <c r="A375" s="144"/>
      <c r="B375" s="238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</row>
    <row r="376" ht="12.75" customHeight="1">
      <c r="A376" s="144"/>
      <c r="B376" s="238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</row>
    <row r="377" ht="12.75" customHeight="1">
      <c r="A377" s="144"/>
      <c r="B377" s="238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</row>
    <row r="378" ht="12.75" customHeight="1">
      <c r="A378" s="144"/>
      <c r="B378" s="238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</row>
    <row r="379" ht="12.75" customHeight="1">
      <c r="A379" s="144"/>
      <c r="B379" s="238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</row>
    <row r="380" ht="12.75" customHeight="1">
      <c r="A380" s="144"/>
      <c r="B380" s="238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</row>
    <row r="381" ht="12.75" customHeight="1">
      <c r="A381" s="144"/>
      <c r="B381" s="238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</row>
    <row r="382" ht="12.75" customHeight="1">
      <c r="A382" s="144"/>
      <c r="B382" s="238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</row>
    <row r="383" ht="12.75" customHeight="1">
      <c r="A383" s="144"/>
      <c r="B383" s="238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</row>
    <row r="384" ht="12.75" customHeight="1">
      <c r="A384" s="144"/>
      <c r="B384" s="238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</row>
    <row r="385" ht="12.75" customHeight="1">
      <c r="A385" s="144"/>
      <c r="B385" s="238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</row>
    <row r="386" ht="12.75" customHeight="1">
      <c r="A386" s="144"/>
      <c r="B386" s="238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</row>
    <row r="387" ht="12.75" customHeight="1">
      <c r="A387" s="144"/>
      <c r="B387" s="238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</row>
    <row r="388" ht="12.75" customHeight="1">
      <c r="A388" s="144"/>
      <c r="B388" s="238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</row>
    <row r="389" ht="12.75" customHeight="1">
      <c r="A389" s="144"/>
      <c r="B389" s="238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</row>
    <row r="390" ht="12.75" customHeight="1">
      <c r="A390" s="144"/>
      <c r="B390" s="238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</row>
    <row r="391" ht="12.75" customHeight="1">
      <c r="A391" s="144"/>
      <c r="B391" s="238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</row>
    <row r="392" ht="12.75" customHeight="1">
      <c r="A392" s="144"/>
      <c r="B392" s="238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</row>
    <row r="393" ht="12.75" customHeight="1">
      <c r="A393" s="144"/>
      <c r="B393" s="238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</row>
    <row r="394" ht="12.75" customHeight="1">
      <c r="A394" s="144"/>
      <c r="B394" s="238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</row>
    <row r="395" ht="12.75" customHeight="1">
      <c r="A395" s="144"/>
      <c r="B395" s="238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</row>
    <row r="396" ht="12.75" customHeight="1">
      <c r="A396" s="144"/>
      <c r="B396" s="238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</row>
    <row r="397" ht="12.75" customHeight="1">
      <c r="A397" s="144"/>
      <c r="B397" s="238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</row>
    <row r="398" ht="12.75" customHeight="1">
      <c r="A398" s="144"/>
      <c r="B398" s="238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</row>
    <row r="399" ht="12.75" customHeight="1">
      <c r="A399" s="144"/>
      <c r="B399" s="238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</row>
    <row r="400" ht="12.75" customHeight="1">
      <c r="A400" s="144"/>
      <c r="B400" s="238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</row>
    <row r="401" ht="12.75" customHeight="1">
      <c r="A401" s="144"/>
      <c r="B401" s="238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</row>
    <row r="402" ht="12.75" customHeight="1">
      <c r="A402" s="144"/>
      <c r="B402" s="238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</row>
    <row r="403" ht="12.75" customHeight="1">
      <c r="A403" s="144"/>
      <c r="B403" s="238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</row>
    <row r="404" ht="12.75" customHeight="1">
      <c r="A404" s="144"/>
      <c r="B404" s="238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</row>
    <row r="405" ht="12.75" customHeight="1">
      <c r="A405" s="144"/>
      <c r="B405" s="238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</row>
    <row r="406" ht="12.75" customHeight="1">
      <c r="A406" s="144"/>
      <c r="B406" s="238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</row>
    <row r="407" ht="12.75" customHeight="1">
      <c r="A407" s="144"/>
      <c r="B407" s="238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</row>
    <row r="408" ht="12.75" customHeight="1">
      <c r="A408" s="144"/>
      <c r="B408" s="238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</row>
    <row r="409" ht="12.75" customHeight="1">
      <c r="A409" s="144"/>
      <c r="B409" s="238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</row>
    <row r="410" ht="12.75" customHeight="1">
      <c r="A410" s="144"/>
      <c r="B410" s="238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</row>
    <row r="411" ht="12.75" customHeight="1">
      <c r="A411" s="144"/>
      <c r="B411" s="238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</row>
    <row r="412" ht="12.75" customHeight="1">
      <c r="A412" s="144"/>
      <c r="B412" s="238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</row>
    <row r="413" ht="12.75" customHeight="1">
      <c r="A413" s="144"/>
      <c r="B413" s="238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</row>
    <row r="414" ht="12.75" customHeight="1">
      <c r="A414" s="144"/>
      <c r="B414" s="238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</row>
    <row r="415" ht="12.75" customHeight="1">
      <c r="A415" s="144"/>
      <c r="B415" s="238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</row>
    <row r="416" ht="12.75" customHeight="1">
      <c r="A416" s="144"/>
      <c r="B416" s="238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</row>
    <row r="417" ht="12.75" customHeight="1">
      <c r="A417" s="144"/>
      <c r="B417" s="238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</row>
    <row r="418" ht="12.75" customHeight="1">
      <c r="A418" s="144"/>
      <c r="B418" s="238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</row>
    <row r="419" ht="12.75" customHeight="1">
      <c r="A419" s="144"/>
      <c r="B419" s="238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</row>
    <row r="420" ht="12.75" customHeight="1">
      <c r="A420" s="144"/>
      <c r="B420" s="238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</row>
    <row r="421" ht="12.75" customHeight="1">
      <c r="A421" s="144"/>
      <c r="B421" s="238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</row>
    <row r="422" ht="12.75" customHeight="1">
      <c r="A422" s="144"/>
      <c r="B422" s="238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</row>
    <row r="423" ht="12.75" customHeight="1">
      <c r="A423" s="144"/>
      <c r="B423" s="238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</row>
    <row r="424" ht="12.75" customHeight="1">
      <c r="A424" s="144"/>
      <c r="B424" s="238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</row>
    <row r="425" ht="12.75" customHeight="1">
      <c r="A425" s="144"/>
      <c r="B425" s="238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</row>
    <row r="426" ht="12.75" customHeight="1">
      <c r="A426" s="144"/>
      <c r="B426" s="238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</row>
    <row r="427" ht="12.75" customHeight="1">
      <c r="A427" s="144"/>
      <c r="B427" s="238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</row>
    <row r="428" ht="12.75" customHeight="1">
      <c r="A428" s="144"/>
      <c r="B428" s="238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</row>
    <row r="429" ht="12.75" customHeight="1">
      <c r="A429" s="144"/>
      <c r="B429" s="238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</row>
    <row r="430" ht="12.75" customHeight="1">
      <c r="A430" s="144"/>
      <c r="B430" s="238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</row>
    <row r="431" ht="12.75" customHeight="1">
      <c r="A431" s="144"/>
      <c r="B431" s="238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</row>
    <row r="432" ht="12.75" customHeight="1">
      <c r="A432" s="144"/>
      <c r="B432" s="238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</row>
    <row r="433" ht="12.75" customHeight="1">
      <c r="A433" s="144"/>
      <c r="B433" s="238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</row>
    <row r="434" ht="12.75" customHeight="1">
      <c r="A434" s="144"/>
      <c r="B434" s="238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</row>
    <row r="435" ht="12.75" customHeight="1">
      <c r="A435" s="144"/>
      <c r="B435" s="238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</row>
    <row r="436" ht="12.75" customHeight="1">
      <c r="A436" s="144"/>
      <c r="B436" s="238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</row>
    <row r="437" ht="12.75" customHeight="1">
      <c r="A437" s="144"/>
      <c r="B437" s="238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</row>
    <row r="438" ht="12.75" customHeight="1">
      <c r="A438" s="144"/>
      <c r="B438" s="238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</row>
    <row r="439" ht="12.75" customHeight="1">
      <c r="A439" s="144"/>
      <c r="B439" s="238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</row>
    <row r="440" ht="12.75" customHeight="1">
      <c r="A440" s="144"/>
      <c r="B440" s="238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</row>
    <row r="441" ht="12.75" customHeight="1">
      <c r="A441" s="144"/>
      <c r="B441" s="238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</row>
    <row r="442" ht="12.75" customHeight="1">
      <c r="A442" s="144"/>
      <c r="B442" s="238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</row>
    <row r="443" ht="12.75" customHeight="1">
      <c r="A443" s="144"/>
      <c r="B443" s="238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</row>
    <row r="444" ht="12.75" customHeight="1">
      <c r="A444" s="144"/>
      <c r="B444" s="238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</row>
    <row r="445" ht="12.75" customHeight="1">
      <c r="A445" s="144"/>
      <c r="B445" s="238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</row>
    <row r="446" ht="12.75" customHeight="1">
      <c r="A446" s="144"/>
      <c r="B446" s="238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</row>
    <row r="447" ht="12.75" customHeight="1">
      <c r="A447" s="144"/>
      <c r="B447" s="238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</row>
    <row r="448" ht="12.75" customHeight="1">
      <c r="A448" s="144"/>
      <c r="B448" s="238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</row>
    <row r="449" ht="12.75" customHeight="1">
      <c r="A449" s="144"/>
      <c r="B449" s="238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</row>
    <row r="450" ht="12.75" customHeight="1">
      <c r="A450" s="144"/>
      <c r="B450" s="238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</row>
    <row r="451" ht="12.75" customHeight="1">
      <c r="A451" s="144"/>
      <c r="B451" s="238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</row>
    <row r="452" ht="12.75" customHeight="1">
      <c r="A452" s="144"/>
      <c r="B452" s="238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</row>
    <row r="453" ht="12.75" customHeight="1">
      <c r="A453" s="144"/>
      <c r="B453" s="238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</row>
    <row r="454" ht="12.75" customHeight="1">
      <c r="A454" s="144"/>
      <c r="B454" s="238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</row>
    <row r="455" ht="12.75" customHeight="1">
      <c r="A455" s="144"/>
      <c r="B455" s="238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</row>
    <row r="456" ht="12.75" customHeight="1">
      <c r="A456" s="144"/>
      <c r="B456" s="238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</row>
    <row r="457" ht="12.75" customHeight="1">
      <c r="A457" s="144"/>
      <c r="B457" s="238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</row>
    <row r="458" ht="12.75" customHeight="1">
      <c r="A458" s="144"/>
      <c r="B458" s="238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</row>
    <row r="459" ht="12.75" customHeight="1">
      <c r="A459" s="144"/>
      <c r="B459" s="238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</row>
    <row r="460" ht="12.75" customHeight="1">
      <c r="A460" s="144"/>
      <c r="B460" s="238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</row>
    <row r="461" ht="12.75" customHeight="1">
      <c r="A461" s="144"/>
      <c r="B461" s="238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</row>
    <row r="462" ht="12.75" customHeight="1">
      <c r="A462" s="144"/>
      <c r="B462" s="238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</row>
    <row r="463" ht="12.75" customHeight="1">
      <c r="A463" s="144"/>
      <c r="B463" s="238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</row>
    <row r="464" ht="12.75" customHeight="1">
      <c r="A464" s="144"/>
      <c r="B464" s="238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</row>
    <row r="465" ht="12.75" customHeight="1">
      <c r="A465" s="144"/>
      <c r="B465" s="238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</row>
    <row r="466" ht="12.75" customHeight="1">
      <c r="A466" s="144"/>
      <c r="B466" s="238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</row>
    <row r="467" ht="12.75" customHeight="1">
      <c r="A467" s="144"/>
      <c r="B467" s="238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</row>
    <row r="468" ht="12.75" customHeight="1">
      <c r="A468" s="144"/>
      <c r="B468" s="238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</row>
    <row r="469" ht="12.75" customHeight="1">
      <c r="A469" s="144"/>
      <c r="B469" s="238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</row>
    <row r="470" ht="12.75" customHeight="1">
      <c r="A470" s="144"/>
      <c r="B470" s="238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</row>
    <row r="471" ht="12.75" customHeight="1">
      <c r="A471" s="144"/>
      <c r="B471" s="238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</row>
    <row r="472" ht="12.75" customHeight="1">
      <c r="A472" s="144"/>
      <c r="B472" s="238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</row>
    <row r="473" ht="12.75" customHeight="1">
      <c r="A473" s="144"/>
      <c r="B473" s="238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</row>
    <row r="474" ht="12.75" customHeight="1">
      <c r="A474" s="144"/>
      <c r="B474" s="238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</row>
    <row r="475" ht="12.75" customHeight="1">
      <c r="A475" s="144"/>
      <c r="B475" s="238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</row>
    <row r="476" ht="12.75" customHeight="1">
      <c r="A476" s="144"/>
      <c r="B476" s="238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</row>
    <row r="477" ht="12.75" customHeight="1">
      <c r="A477" s="144"/>
      <c r="B477" s="238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</row>
    <row r="478" ht="12.75" customHeight="1">
      <c r="A478" s="144"/>
      <c r="B478" s="238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</row>
    <row r="479" ht="12.75" customHeight="1">
      <c r="A479" s="144"/>
      <c r="B479" s="238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</row>
    <row r="480" ht="12.75" customHeight="1">
      <c r="A480" s="144"/>
      <c r="B480" s="238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</row>
    <row r="481" ht="12.75" customHeight="1">
      <c r="A481" s="144"/>
      <c r="B481" s="238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</row>
    <row r="482" ht="12.75" customHeight="1">
      <c r="A482" s="144"/>
      <c r="B482" s="238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</row>
    <row r="483" ht="12.75" customHeight="1">
      <c r="A483" s="144"/>
      <c r="B483" s="238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</row>
    <row r="484" ht="12.75" customHeight="1">
      <c r="A484" s="144"/>
      <c r="B484" s="238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</row>
    <row r="485" ht="12.75" customHeight="1">
      <c r="A485" s="144"/>
      <c r="B485" s="238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</row>
    <row r="486" ht="12.75" customHeight="1">
      <c r="A486" s="144"/>
      <c r="B486" s="238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</row>
    <row r="487" ht="12.75" customHeight="1">
      <c r="A487" s="144"/>
      <c r="B487" s="238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</row>
    <row r="488" ht="12.75" customHeight="1">
      <c r="A488" s="144"/>
      <c r="B488" s="238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</row>
    <row r="489" ht="12.75" customHeight="1">
      <c r="A489" s="144"/>
      <c r="B489" s="238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</row>
    <row r="490" ht="12.75" customHeight="1">
      <c r="A490" s="144"/>
      <c r="B490" s="238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</row>
    <row r="491" ht="12.75" customHeight="1">
      <c r="A491" s="144"/>
      <c r="B491" s="238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</row>
    <row r="492" ht="12.75" customHeight="1">
      <c r="A492" s="144"/>
      <c r="B492" s="238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</row>
    <row r="493" ht="12.75" customHeight="1">
      <c r="A493" s="144"/>
      <c r="B493" s="238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</row>
    <row r="494" ht="12.75" customHeight="1">
      <c r="A494" s="144"/>
      <c r="B494" s="238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</row>
    <row r="495" ht="12.75" customHeight="1">
      <c r="A495" s="144"/>
      <c r="B495" s="238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</row>
    <row r="496" ht="12.75" customHeight="1">
      <c r="A496" s="144"/>
      <c r="B496" s="238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</row>
    <row r="497" ht="12.75" customHeight="1">
      <c r="A497" s="144"/>
      <c r="B497" s="238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</row>
    <row r="498" ht="12.75" customHeight="1">
      <c r="A498" s="144"/>
      <c r="B498" s="238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</row>
    <row r="499" ht="12.75" customHeight="1">
      <c r="A499" s="144"/>
      <c r="B499" s="238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</row>
    <row r="500" ht="12.75" customHeight="1">
      <c r="A500" s="144"/>
      <c r="B500" s="238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</row>
    <row r="501" ht="12.75" customHeight="1">
      <c r="A501" s="144"/>
      <c r="B501" s="238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</row>
    <row r="502" ht="12.75" customHeight="1">
      <c r="A502" s="144"/>
      <c r="B502" s="238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</row>
    <row r="503" ht="12.75" customHeight="1">
      <c r="A503" s="144"/>
      <c r="B503" s="238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</row>
    <row r="504" ht="12.75" customHeight="1">
      <c r="A504" s="144"/>
      <c r="B504" s="238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</row>
    <row r="505" ht="12.75" customHeight="1">
      <c r="A505" s="144"/>
      <c r="B505" s="238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</row>
    <row r="506" ht="12.75" customHeight="1">
      <c r="A506" s="144"/>
      <c r="B506" s="238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</row>
    <row r="507" ht="12.75" customHeight="1">
      <c r="A507" s="144"/>
      <c r="B507" s="238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</row>
    <row r="508" ht="12.75" customHeight="1">
      <c r="A508" s="144"/>
      <c r="B508" s="238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</row>
    <row r="509" ht="12.75" customHeight="1">
      <c r="A509" s="144"/>
      <c r="B509" s="238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</row>
    <row r="510" ht="12.75" customHeight="1">
      <c r="A510" s="144"/>
      <c r="B510" s="238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</row>
    <row r="511" ht="12.75" customHeight="1">
      <c r="A511" s="144"/>
      <c r="B511" s="238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</row>
    <row r="512" ht="12.75" customHeight="1">
      <c r="A512" s="144"/>
      <c r="B512" s="238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</row>
    <row r="513" ht="12.75" customHeight="1">
      <c r="A513" s="144"/>
      <c r="B513" s="238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</row>
    <row r="514" ht="12.75" customHeight="1">
      <c r="A514" s="144"/>
      <c r="B514" s="238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</row>
    <row r="515" ht="12.75" customHeight="1">
      <c r="A515" s="144"/>
      <c r="B515" s="238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</row>
    <row r="516" ht="12.75" customHeight="1">
      <c r="A516" s="144"/>
      <c r="B516" s="238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</row>
    <row r="517" ht="12.75" customHeight="1">
      <c r="A517" s="144"/>
      <c r="B517" s="238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</row>
    <row r="518" ht="12.75" customHeight="1">
      <c r="A518" s="144"/>
      <c r="B518" s="238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</row>
    <row r="519" ht="12.75" customHeight="1">
      <c r="A519" s="144"/>
      <c r="B519" s="238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</row>
    <row r="520" ht="12.75" customHeight="1">
      <c r="A520" s="144"/>
      <c r="B520" s="238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</row>
    <row r="521" ht="12.75" customHeight="1">
      <c r="A521" s="144"/>
      <c r="B521" s="238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</row>
    <row r="522" ht="12.75" customHeight="1">
      <c r="A522" s="144"/>
      <c r="B522" s="238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</row>
    <row r="523" ht="12.75" customHeight="1">
      <c r="A523" s="144"/>
      <c r="B523" s="238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</row>
    <row r="524" ht="12.75" customHeight="1">
      <c r="A524" s="144"/>
      <c r="B524" s="238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</row>
    <row r="525" ht="12.75" customHeight="1">
      <c r="A525" s="144"/>
      <c r="B525" s="238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</row>
    <row r="526" ht="12.75" customHeight="1">
      <c r="A526" s="144"/>
      <c r="B526" s="238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</row>
    <row r="527" ht="12.75" customHeight="1">
      <c r="A527" s="144"/>
      <c r="B527" s="238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</row>
    <row r="528" ht="12.75" customHeight="1">
      <c r="A528" s="144"/>
      <c r="B528" s="238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</row>
    <row r="529" ht="12.75" customHeight="1">
      <c r="A529" s="144"/>
      <c r="B529" s="238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</row>
    <row r="530" ht="12.75" customHeight="1">
      <c r="A530" s="144"/>
      <c r="B530" s="238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</row>
    <row r="531" ht="12.75" customHeight="1">
      <c r="A531" s="144"/>
      <c r="B531" s="238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</row>
    <row r="532" ht="12.75" customHeight="1">
      <c r="A532" s="144"/>
      <c r="B532" s="238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</row>
    <row r="533" ht="12.75" customHeight="1">
      <c r="A533" s="144"/>
      <c r="B533" s="238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</row>
    <row r="534" ht="12.75" customHeight="1">
      <c r="A534" s="144"/>
      <c r="B534" s="238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</row>
    <row r="535" ht="12.75" customHeight="1">
      <c r="A535" s="144"/>
      <c r="B535" s="238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</row>
    <row r="536" ht="12.75" customHeight="1">
      <c r="A536" s="144"/>
      <c r="B536" s="238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</row>
    <row r="537" ht="12.75" customHeight="1">
      <c r="A537" s="144"/>
      <c r="B537" s="238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</row>
    <row r="538" ht="12.75" customHeight="1">
      <c r="A538" s="144"/>
      <c r="B538" s="238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</row>
    <row r="539" ht="12.75" customHeight="1">
      <c r="A539" s="144"/>
      <c r="B539" s="238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</row>
    <row r="540" ht="12.75" customHeight="1">
      <c r="A540" s="144"/>
      <c r="B540" s="238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</row>
    <row r="541" ht="12.75" customHeight="1">
      <c r="A541" s="144"/>
      <c r="B541" s="238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</row>
    <row r="542" ht="12.75" customHeight="1">
      <c r="A542" s="144"/>
      <c r="B542" s="238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</row>
    <row r="543" ht="12.75" customHeight="1">
      <c r="A543" s="144"/>
      <c r="B543" s="238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</row>
    <row r="544" ht="12.75" customHeight="1">
      <c r="A544" s="144"/>
      <c r="B544" s="238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</row>
    <row r="545" ht="12.75" customHeight="1">
      <c r="A545" s="144"/>
      <c r="B545" s="238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</row>
    <row r="546" ht="12.75" customHeight="1">
      <c r="A546" s="144"/>
      <c r="B546" s="238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</row>
    <row r="547" ht="12.75" customHeight="1">
      <c r="A547" s="144"/>
      <c r="B547" s="238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</row>
    <row r="548" ht="12.75" customHeight="1">
      <c r="A548" s="144"/>
      <c r="B548" s="238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</row>
    <row r="549" ht="12.75" customHeight="1">
      <c r="A549" s="144"/>
      <c r="B549" s="238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</row>
    <row r="550" ht="12.75" customHeight="1">
      <c r="A550" s="144"/>
      <c r="B550" s="238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</row>
    <row r="551" ht="12.75" customHeight="1">
      <c r="A551" s="144"/>
      <c r="B551" s="238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</row>
    <row r="552" ht="12.75" customHeight="1">
      <c r="A552" s="144"/>
      <c r="B552" s="238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</row>
    <row r="553" ht="12.75" customHeight="1">
      <c r="A553" s="144"/>
      <c r="B553" s="238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</row>
    <row r="554" ht="12.75" customHeight="1">
      <c r="A554" s="144"/>
      <c r="B554" s="238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</row>
    <row r="555" ht="12.75" customHeight="1">
      <c r="A555" s="144"/>
      <c r="B555" s="238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</row>
    <row r="556" ht="12.75" customHeight="1">
      <c r="A556" s="144"/>
      <c r="B556" s="238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</row>
    <row r="557" ht="12.75" customHeight="1">
      <c r="A557" s="144"/>
      <c r="B557" s="238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</row>
    <row r="558" ht="12.75" customHeight="1">
      <c r="A558" s="144"/>
      <c r="B558" s="238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</row>
    <row r="559" ht="12.75" customHeight="1">
      <c r="A559" s="144"/>
      <c r="B559" s="238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</row>
    <row r="560" ht="12.75" customHeight="1">
      <c r="A560" s="144"/>
      <c r="B560" s="238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</row>
    <row r="561" ht="12.75" customHeight="1">
      <c r="A561" s="144"/>
      <c r="B561" s="238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</row>
    <row r="562" ht="12.75" customHeight="1">
      <c r="A562" s="144"/>
      <c r="B562" s="238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</row>
    <row r="563" ht="12.75" customHeight="1">
      <c r="A563" s="144"/>
      <c r="B563" s="238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</row>
    <row r="564" ht="12.75" customHeight="1">
      <c r="A564" s="144"/>
      <c r="B564" s="238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</row>
    <row r="565" ht="12.75" customHeight="1">
      <c r="A565" s="144"/>
      <c r="B565" s="238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</row>
    <row r="566" ht="12.75" customHeight="1">
      <c r="A566" s="144"/>
      <c r="B566" s="238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</row>
    <row r="567" ht="12.75" customHeight="1">
      <c r="A567" s="144"/>
      <c r="B567" s="238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</row>
    <row r="568" ht="12.75" customHeight="1">
      <c r="A568" s="144"/>
      <c r="B568" s="238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</row>
    <row r="569" ht="12.75" customHeight="1">
      <c r="A569" s="144"/>
      <c r="B569" s="238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</row>
    <row r="570" ht="12.75" customHeight="1">
      <c r="A570" s="144"/>
      <c r="B570" s="238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</row>
    <row r="571" ht="12.75" customHeight="1">
      <c r="A571" s="144"/>
      <c r="B571" s="238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</row>
    <row r="572" ht="12.75" customHeight="1">
      <c r="A572" s="144"/>
      <c r="B572" s="238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</row>
    <row r="573" ht="12.75" customHeight="1">
      <c r="A573" s="144"/>
      <c r="B573" s="238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</row>
    <row r="574" ht="12.75" customHeight="1">
      <c r="A574" s="144"/>
      <c r="B574" s="238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</row>
    <row r="575" ht="12.75" customHeight="1">
      <c r="A575" s="144"/>
      <c r="B575" s="238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</row>
    <row r="576" ht="12.75" customHeight="1">
      <c r="A576" s="144"/>
      <c r="B576" s="238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</row>
    <row r="577" ht="12.75" customHeight="1">
      <c r="A577" s="144"/>
      <c r="B577" s="238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</row>
    <row r="578" ht="12.75" customHeight="1">
      <c r="A578" s="144"/>
      <c r="B578" s="238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</row>
    <row r="579" ht="12.75" customHeight="1">
      <c r="A579" s="144"/>
      <c r="B579" s="238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</row>
    <row r="580" ht="12.75" customHeight="1">
      <c r="A580" s="144"/>
      <c r="B580" s="238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</row>
    <row r="581" ht="12.75" customHeight="1">
      <c r="A581" s="144"/>
      <c r="B581" s="238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</row>
    <row r="582" ht="12.75" customHeight="1">
      <c r="A582" s="144"/>
      <c r="B582" s="238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</row>
    <row r="583" ht="12.75" customHeight="1">
      <c r="A583" s="144"/>
      <c r="B583" s="238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</row>
    <row r="584" ht="12.75" customHeight="1">
      <c r="A584" s="144"/>
      <c r="B584" s="238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</row>
    <row r="585" ht="12.75" customHeight="1">
      <c r="A585" s="144"/>
      <c r="B585" s="238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</row>
    <row r="586" ht="12.75" customHeight="1">
      <c r="A586" s="144"/>
      <c r="B586" s="238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</row>
    <row r="587" ht="12.75" customHeight="1">
      <c r="A587" s="144"/>
      <c r="B587" s="238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</row>
    <row r="588" ht="12.75" customHeight="1">
      <c r="A588" s="144"/>
      <c r="B588" s="238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</row>
    <row r="589" ht="12.75" customHeight="1">
      <c r="A589" s="144"/>
      <c r="B589" s="238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</row>
    <row r="590" ht="12.75" customHeight="1">
      <c r="A590" s="144"/>
      <c r="B590" s="238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</row>
    <row r="591" ht="12.75" customHeight="1">
      <c r="A591" s="144"/>
      <c r="B591" s="238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</row>
    <row r="592" ht="12.75" customHeight="1">
      <c r="A592" s="144"/>
      <c r="B592" s="238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</row>
    <row r="593" ht="12.75" customHeight="1">
      <c r="A593" s="144"/>
      <c r="B593" s="238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</row>
    <row r="594" ht="12.75" customHeight="1">
      <c r="A594" s="144"/>
      <c r="B594" s="238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</row>
    <row r="595" ht="12.75" customHeight="1">
      <c r="A595" s="144"/>
      <c r="B595" s="238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</row>
    <row r="596" ht="12.75" customHeight="1">
      <c r="A596" s="144"/>
      <c r="B596" s="238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</row>
    <row r="597" ht="12.75" customHeight="1">
      <c r="A597" s="144"/>
      <c r="B597" s="238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</row>
    <row r="598" ht="12.75" customHeight="1">
      <c r="A598" s="144"/>
      <c r="B598" s="238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</row>
    <row r="599" ht="12.75" customHeight="1">
      <c r="A599" s="144"/>
      <c r="B599" s="238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</row>
    <row r="600" ht="12.75" customHeight="1">
      <c r="A600" s="144"/>
      <c r="B600" s="238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</row>
    <row r="601" ht="12.75" customHeight="1">
      <c r="A601" s="144"/>
      <c r="B601" s="238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</row>
    <row r="602" ht="12.75" customHeight="1">
      <c r="A602" s="144"/>
      <c r="B602" s="238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</row>
    <row r="603" ht="12.75" customHeight="1">
      <c r="A603" s="144"/>
      <c r="B603" s="238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</row>
    <row r="604" ht="12.75" customHeight="1">
      <c r="A604" s="144"/>
      <c r="B604" s="238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</row>
    <row r="605" ht="12.75" customHeight="1">
      <c r="A605" s="144"/>
      <c r="B605" s="238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</row>
    <row r="606" ht="12.75" customHeight="1">
      <c r="A606" s="144"/>
      <c r="B606" s="238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</row>
    <row r="607" ht="12.75" customHeight="1">
      <c r="A607" s="144"/>
      <c r="B607" s="238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</row>
    <row r="608" ht="12.75" customHeight="1">
      <c r="A608" s="144"/>
      <c r="B608" s="238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</row>
    <row r="609" ht="12.75" customHeight="1">
      <c r="A609" s="144"/>
      <c r="B609" s="238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</row>
    <row r="610" ht="12.75" customHeight="1">
      <c r="A610" s="144"/>
      <c r="B610" s="238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</row>
    <row r="611" ht="12.75" customHeight="1">
      <c r="A611" s="144"/>
      <c r="B611" s="238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</row>
    <row r="612" ht="12.75" customHeight="1">
      <c r="A612" s="144"/>
      <c r="B612" s="238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</row>
    <row r="613" ht="12.75" customHeight="1">
      <c r="A613" s="144"/>
      <c r="B613" s="238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</row>
    <row r="614" ht="12.75" customHeight="1">
      <c r="A614" s="144"/>
      <c r="B614" s="238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</row>
    <row r="615" ht="12.75" customHeight="1">
      <c r="A615" s="144"/>
      <c r="B615" s="238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</row>
    <row r="616" ht="12.75" customHeight="1">
      <c r="A616" s="144"/>
      <c r="B616" s="238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</row>
    <row r="617" ht="12.75" customHeight="1">
      <c r="A617" s="144"/>
      <c r="B617" s="238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</row>
    <row r="618" ht="12.75" customHeight="1">
      <c r="A618" s="144"/>
      <c r="B618" s="238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</row>
    <row r="619" ht="12.75" customHeight="1">
      <c r="A619" s="144"/>
      <c r="B619" s="238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</row>
    <row r="620" ht="12.75" customHeight="1">
      <c r="A620" s="144"/>
      <c r="B620" s="238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</row>
    <row r="621" ht="12.75" customHeight="1">
      <c r="A621" s="144"/>
      <c r="B621" s="238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</row>
    <row r="622" ht="12.75" customHeight="1">
      <c r="A622" s="144"/>
      <c r="B622" s="238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</row>
    <row r="623" ht="12.75" customHeight="1">
      <c r="A623" s="144"/>
      <c r="B623" s="238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</row>
    <row r="624" ht="12.75" customHeight="1">
      <c r="A624" s="144"/>
      <c r="B624" s="238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</row>
    <row r="625" ht="12.75" customHeight="1">
      <c r="A625" s="144"/>
      <c r="B625" s="238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</row>
    <row r="626" ht="12.75" customHeight="1">
      <c r="A626" s="144"/>
      <c r="B626" s="238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</row>
    <row r="627" ht="12.75" customHeight="1">
      <c r="A627" s="144"/>
      <c r="B627" s="238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</row>
    <row r="628" ht="12.75" customHeight="1">
      <c r="A628" s="144"/>
      <c r="B628" s="238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</row>
    <row r="629" ht="12.75" customHeight="1">
      <c r="A629" s="144"/>
      <c r="B629" s="238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</row>
    <row r="630" ht="12.75" customHeight="1">
      <c r="A630" s="144"/>
      <c r="B630" s="238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</row>
    <row r="631" ht="12.75" customHeight="1">
      <c r="A631" s="144"/>
      <c r="B631" s="238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</row>
    <row r="632" ht="12.75" customHeight="1">
      <c r="A632" s="144"/>
      <c r="B632" s="238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</row>
    <row r="633" ht="12.75" customHeight="1">
      <c r="A633" s="144"/>
      <c r="B633" s="238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</row>
    <row r="634" ht="12.75" customHeight="1">
      <c r="A634" s="144"/>
      <c r="B634" s="238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</row>
    <row r="635" ht="12.75" customHeight="1">
      <c r="A635" s="144"/>
      <c r="B635" s="238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</row>
    <row r="636" ht="12.75" customHeight="1">
      <c r="A636" s="144"/>
      <c r="B636" s="238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</row>
    <row r="637" ht="12.75" customHeight="1">
      <c r="A637" s="144"/>
      <c r="B637" s="238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</row>
    <row r="638" ht="12.75" customHeight="1">
      <c r="A638" s="144"/>
      <c r="B638" s="238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</row>
    <row r="639" ht="12.75" customHeight="1">
      <c r="A639" s="144"/>
      <c r="B639" s="238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</row>
    <row r="640" ht="12.75" customHeight="1">
      <c r="A640" s="144"/>
      <c r="B640" s="238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</row>
    <row r="641" ht="12.75" customHeight="1">
      <c r="A641" s="144"/>
      <c r="B641" s="238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</row>
    <row r="642" ht="12.75" customHeight="1">
      <c r="A642" s="144"/>
      <c r="B642" s="238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</row>
    <row r="643" ht="12.75" customHeight="1">
      <c r="A643" s="144"/>
      <c r="B643" s="238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</row>
    <row r="644" ht="12.75" customHeight="1">
      <c r="A644" s="144"/>
      <c r="B644" s="238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</row>
    <row r="645" ht="12.75" customHeight="1">
      <c r="A645" s="144"/>
      <c r="B645" s="238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</row>
    <row r="646" ht="12.75" customHeight="1">
      <c r="A646" s="144"/>
      <c r="B646" s="238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</row>
    <row r="647" ht="12.75" customHeight="1">
      <c r="A647" s="144"/>
      <c r="B647" s="238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</row>
    <row r="648" ht="12.75" customHeight="1">
      <c r="A648" s="144"/>
      <c r="B648" s="238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</row>
    <row r="649" ht="12.75" customHeight="1">
      <c r="A649" s="144"/>
      <c r="B649" s="238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</row>
    <row r="650" ht="12.75" customHeight="1">
      <c r="A650" s="144"/>
      <c r="B650" s="238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</row>
    <row r="651" ht="12.75" customHeight="1">
      <c r="A651" s="144"/>
      <c r="B651" s="238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</row>
    <row r="652" ht="12.75" customHeight="1">
      <c r="A652" s="144"/>
      <c r="B652" s="238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</row>
    <row r="653" ht="12.75" customHeight="1">
      <c r="A653" s="144"/>
      <c r="B653" s="238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</row>
    <row r="654" ht="12.75" customHeight="1">
      <c r="A654" s="144"/>
      <c r="B654" s="238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</row>
    <row r="655" ht="12.75" customHeight="1">
      <c r="A655" s="144"/>
      <c r="B655" s="238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</row>
    <row r="656" ht="12.75" customHeight="1">
      <c r="A656" s="144"/>
      <c r="B656" s="238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</row>
    <row r="657" ht="12.75" customHeight="1">
      <c r="A657" s="144"/>
      <c r="B657" s="238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</row>
    <row r="658" ht="12.75" customHeight="1">
      <c r="A658" s="144"/>
      <c r="B658" s="238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</row>
    <row r="659" ht="12.75" customHeight="1">
      <c r="A659" s="144"/>
      <c r="B659" s="238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</row>
    <row r="660" ht="12.75" customHeight="1">
      <c r="A660" s="144"/>
      <c r="B660" s="238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</row>
    <row r="661" ht="12.75" customHeight="1">
      <c r="A661" s="144"/>
      <c r="B661" s="238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</row>
    <row r="662" ht="12.75" customHeight="1">
      <c r="A662" s="144"/>
      <c r="B662" s="238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</row>
    <row r="663" ht="12.75" customHeight="1">
      <c r="A663" s="144"/>
      <c r="B663" s="238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</row>
    <row r="664" ht="12.75" customHeight="1">
      <c r="A664" s="144"/>
      <c r="B664" s="238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</row>
    <row r="665" ht="12.75" customHeight="1">
      <c r="A665" s="144"/>
      <c r="B665" s="238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</row>
    <row r="666" ht="12.75" customHeight="1">
      <c r="A666" s="144"/>
      <c r="B666" s="238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</row>
    <row r="667" ht="12.75" customHeight="1">
      <c r="A667" s="144"/>
      <c r="B667" s="238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</row>
    <row r="668" ht="12.75" customHeight="1">
      <c r="A668" s="144"/>
      <c r="B668" s="238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</row>
    <row r="669" ht="12.75" customHeight="1">
      <c r="A669" s="144"/>
      <c r="B669" s="238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</row>
    <row r="670" ht="12.75" customHeight="1">
      <c r="A670" s="144"/>
      <c r="B670" s="238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</row>
    <row r="671" ht="12.75" customHeight="1">
      <c r="A671" s="144"/>
      <c r="B671" s="238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</row>
    <row r="672" ht="12.75" customHeight="1">
      <c r="A672" s="144"/>
      <c r="B672" s="238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</row>
    <row r="673" ht="12.75" customHeight="1">
      <c r="A673" s="144"/>
      <c r="B673" s="238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</row>
    <row r="674" ht="12.75" customHeight="1">
      <c r="A674" s="144"/>
      <c r="B674" s="238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</row>
    <row r="675" ht="12.75" customHeight="1">
      <c r="A675" s="144"/>
      <c r="B675" s="238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</row>
    <row r="676" ht="12.75" customHeight="1">
      <c r="A676" s="144"/>
      <c r="B676" s="238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</row>
    <row r="677" ht="12.75" customHeight="1">
      <c r="A677" s="144"/>
      <c r="B677" s="238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</row>
    <row r="678" ht="12.75" customHeight="1">
      <c r="A678" s="144"/>
      <c r="B678" s="238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</row>
    <row r="679" ht="12.75" customHeight="1">
      <c r="A679" s="144"/>
      <c r="B679" s="238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</row>
    <row r="680" ht="12.75" customHeight="1">
      <c r="A680" s="144"/>
      <c r="B680" s="238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</row>
    <row r="681" ht="12.75" customHeight="1">
      <c r="A681" s="144"/>
      <c r="B681" s="238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</row>
    <row r="682" ht="12.75" customHeight="1">
      <c r="A682" s="144"/>
      <c r="B682" s="238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</row>
    <row r="683" ht="12.75" customHeight="1">
      <c r="A683" s="144"/>
      <c r="B683" s="238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</row>
    <row r="684" ht="12.75" customHeight="1">
      <c r="A684" s="144"/>
      <c r="B684" s="238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</row>
    <row r="685" ht="12.75" customHeight="1">
      <c r="A685" s="144"/>
      <c r="B685" s="238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</row>
    <row r="686" ht="12.75" customHeight="1">
      <c r="A686" s="144"/>
      <c r="B686" s="238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</row>
    <row r="687" ht="12.75" customHeight="1">
      <c r="A687" s="144"/>
      <c r="B687" s="238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</row>
    <row r="688" ht="12.75" customHeight="1">
      <c r="A688" s="144"/>
      <c r="B688" s="238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</row>
    <row r="689" ht="12.75" customHeight="1">
      <c r="A689" s="144"/>
      <c r="B689" s="238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</row>
    <row r="690" ht="12.75" customHeight="1">
      <c r="A690" s="144"/>
      <c r="B690" s="238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</row>
    <row r="691" ht="12.75" customHeight="1">
      <c r="A691" s="144"/>
      <c r="B691" s="238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</row>
    <row r="692" ht="12.75" customHeight="1">
      <c r="A692" s="144"/>
      <c r="B692" s="238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</row>
    <row r="693" ht="12.75" customHeight="1">
      <c r="A693" s="144"/>
      <c r="B693" s="238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</row>
    <row r="694" ht="12.75" customHeight="1">
      <c r="A694" s="144"/>
      <c r="B694" s="238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</row>
    <row r="695" ht="12.75" customHeight="1">
      <c r="A695" s="144"/>
      <c r="B695" s="238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</row>
    <row r="696" ht="12.75" customHeight="1">
      <c r="A696" s="144"/>
      <c r="B696" s="238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</row>
    <row r="697" ht="12.75" customHeight="1">
      <c r="A697" s="144"/>
      <c r="B697" s="238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</row>
    <row r="698" ht="12.75" customHeight="1">
      <c r="A698" s="144"/>
      <c r="B698" s="238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</row>
    <row r="699" ht="12.75" customHeight="1">
      <c r="A699" s="144"/>
      <c r="B699" s="238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</row>
    <row r="700" ht="12.75" customHeight="1">
      <c r="A700" s="144"/>
      <c r="B700" s="238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</row>
    <row r="701" ht="12.75" customHeight="1">
      <c r="A701" s="144"/>
      <c r="B701" s="238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</row>
    <row r="702" ht="12.75" customHeight="1">
      <c r="A702" s="144"/>
      <c r="B702" s="238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</row>
    <row r="703" ht="12.75" customHeight="1">
      <c r="A703" s="144"/>
      <c r="B703" s="238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</row>
    <row r="704" ht="12.75" customHeight="1">
      <c r="A704" s="144"/>
      <c r="B704" s="238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</row>
    <row r="705" ht="12.75" customHeight="1">
      <c r="A705" s="144"/>
      <c r="B705" s="238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</row>
    <row r="706" ht="12.75" customHeight="1">
      <c r="A706" s="144"/>
      <c r="B706" s="238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</row>
    <row r="707" ht="12.75" customHeight="1">
      <c r="A707" s="144"/>
      <c r="B707" s="238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</row>
    <row r="708" ht="12.75" customHeight="1">
      <c r="A708" s="144"/>
      <c r="B708" s="238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</row>
    <row r="709" ht="12.75" customHeight="1">
      <c r="A709" s="144"/>
      <c r="B709" s="238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</row>
    <row r="710" ht="12.75" customHeight="1">
      <c r="A710" s="144"/>
      <c r="B710" s="238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</row>
    <row r="711" ht="12.75" customHeight="1">
      <c r="A711" s="144"/>
      <c r="B711" s="238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</row>
    <row r="712" ht="12.75" customHeight="1">
      <c r="A712" s="144"/>
      <c r="B712" s="238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</row>
    <row r="713" ht="12.75" customHeight="1">
      <c r="A713" s="144"/>
      <c r="B713" s="238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</row>
    <row r="714" ht="12.75" customHeight="1">
      <c r="A714" s="144"/>
      <c r="B714" s="238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</row>
    <row r="715" ht="12.75" customHeight="1">
      <c r="A715" s="144"/>
      <c r="B715" s="238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</row>
    <row r="716" ht="12.75" customHeight="1">
      <c r="A716" s="144"/>
      <c r="B716" s="238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</row>
    <row r="717" ht="12.75" customHeight="1">
      <c r="A717" s="144"/>
      <c r="B717" s="238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</row>
    <row r="718" ht="12.75" customHeight="1">
      <c r="A718" s="144"/>
      <c r="B718" s="238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</row>
    <row r="719" ht="12.75" customHeight="1">
      <c r="A719" s="144"/>
      <c r="B719" s="238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</row>
    <row r="720" ht="12.75" customHeight="1">
      <c r="A720" s="144"/>
      <c r="B720" s="238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</row>
    <row r="721" ht="12.75" customHeight="1">
      <c r="A721" s="144"/>
      <c r="B721" s="238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</row>
    <row r="722" ht="12.75" customHeight="1">
      <c r="A722" s="144"/>
      <c r="B722" s="238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</row>
    <row r="723" ht="12.75" customHeight="1">
      <c r="A723" s="144"/>
      <c r="B723" s="238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</row>
    <row r="724" ht="12.75" customHeight="1">
      <c r="A724" s="144"/>
      <c r="B724" s="238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</row>
    <row r="725" ht="12.75" customHeight="1">
      <c r="A725" s="144"/>
      <c r="B725" s="238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</row>
    <row r="726" ht="12.75" customHeight="1">
      <c r="A726" s="144"/>
      <c r="B726" s="238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</row>
    <row r="727" ht="12.75" customHeight="1">
      <c r="A727" s="144"/>
      <c r="B727" s="238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</row>
    <row r="728" ht="12.75" customHeight="1">
      <c r="A728" s="144"/>
      <c r="B728" s="238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</row>
    <row r="729" ht="12.75" customHeight="1">
      <c r="A729" s="144"/>
      <c r="B729" s="238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</row>
    <row r="730" ht="12.75" customHeight="1">
      <c r="A730" s="144"/>
      <c r="B730" s="238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</row>
    <row r="731" ht="12.75" customHeight="1">
      <c r="A731" s="144"/>
      <c r="B731" s="238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</row>
    <row r="732" ht="12.75" customHeight="1">
      <c r="A732" s="144"/>
      <c r="B732" s="238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</row>
    <row r="733" ht="12.75" customHeight="1">
      <c r="A733" s="144"/>
      <c r="B733" s="238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</row>
    <row r="734" ht="12.75" customHeight="1">
      <c r="A734" s="144"/>
      <c r="B734" s="238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</row>
    <row r="735" ht="12.75" customHeight="1">
      <c r="A735" s="144"/>
      <c r="B735" s="238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</row>
    <row r="736" ht="12.75" customHeight="1">
      <c r="A736" s="144"/>
      <c r="B736" s="238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</row>
    <row r="737" ht="12.75" customHeight="1">
      <c r="A737" s="144"/>
      <c r="B737" s="238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</row>
    <row r="738" ht="12.75" customHeight="1">
      <c r="A738" s="144"/>
      <c r="B738" s="238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</row>
    <row r="739" ht="12.75" customHeight="1">
      <c r="A739" s="144"/>
      <c r="B739" s="238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</row>
    <row r="740" ht="12.75" customHeight="1">
      <c r="A740" s="144"/>
      <c r="B740" s="238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</row>
    <row r="741" ht="12.75" customHeight="1">
      <c r="A741" s="144"/>
      <c r="B741" s="238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</row>
    <row r="742" ht="12.75" customHeight="1">
      <c r="A742" s="144"/>
      <c r="B742" s="238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</row>
    <row r="743" ht="12.75" customHeight="1">
      <c r="A743" s="144"/>
      <c r="B743" s="238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</row>
    <row r="744" ht="12.75" customHeight="1">
      <c r="A744" s="144"/>
      <c r="B744" s="238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</row>
    <row r="745" ht="12.75" customHeight="1">
      <c r="A745" s="144"/>
      <c r="B745" s="238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</row>
    <row r="746" ht="12.75" customHeight="1">
      <c r="A746" s="144"/>
      <c r="B746" s="238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</row>
    <row r="747" ht="12.75" customHeight="1">
      <c r="A747" s="144"/>
      <c r="B747" s="238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</row>
    <row r="748" ht="12.75" customHeight="1">
      <c r="A748" s="144"/>
      <c r="B748" s="238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</row>
    <row r="749" ht="12.75" customHeight="1">
      <c r="A749" s="144"/>
      <c r="B749" s="238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</row>
    <row r="750" ht="12.75" customHeight="1">
      <c r="A750" s="144"/>
      <c r="B750" s="238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</row>
    <row r="751" ht="12.75" customHeight="1">
      <c r="A751" s="144"/>
      <c r="B751" s="238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</row>
    <row r="752" ht="12.75" customHeight="1">
      <c r="A752" s="144"/>
      <c r="B752" s="238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</row>
    <row r="753" ht="12.75" customHeight="1">
      <c r="A753" s="144"/>
      <c r="B753" s="238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</row>
    <row r="754" ht="12.75" customHeight="1">
      <c r="A754" s="144"/>
      <c r="B754" s="238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</row>
    <row r="755" ht="12.75" customHeight="1">
      <c r="A755" s="144"/>
      <c r="B755" s="238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</row>
    <row r="756" ht="12.75" customHeight="1">
      <c r="A756" s="144"/>
      <c r="B756" s="238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</row>
    <row r="757" ht="12.75" customHeight="1">
      <c r="A757" s="144"/>
      <c r="B757" s="238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</row>
    <row r="758" ht="12.75" customHeight="1">
      <c r="A758" s="144"/>
      <c r="B758" s="238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</row>
    <row r="759" ht="12.75" customHeight="1">
      <c r="A759" s="144"/>
      <c r="B759" s="238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</row>
    <row r="760" ht="12.75" customHeight="1">
      <c r="A760" s="144"/>
      <c r="B760" s="238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</row>
    <row r="761" ht="12.75" customHeight="1">
      <c r="A761" s="144"/>
      <c r="B761" s="238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</row>
    <row r="762" ht="12.75" customHeight="1">
      <c r="A762" s="144"/>
      <c r="B762" s="238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</row>
    <row r="763" ht="12.75" customHeight="1">
      <c r="A763" s="144"/>
      <c r="B763" s="238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</row>
    <row r="764" ht="12.75" customHeight="1">
      <c r="A764" s="144"/>
      <c r="B764" s="238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</row>
    <row r="765" ht="12.75" customHeight="1">
      <c r="A765" s="144"/>
      <c r="B765" s="238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</row>
    <row r="766" ht="12.75" customHeight="1">
      <c r="A766" s="144"/>
      <c r="B766" s="238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</row>
    <row r="767" ht="12.75" customHeight="1">
      <c r="A767" s="144"/>
      <c r="B767" s="238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</row>
    <row r="768" ht="12.75" customHeight="1">
      <c r="A768" s="144"/>
      <c r="B768" s="238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</row>
    <row r="769" ht="12.75" customHeight="1">
      <c r="A769" s="144"/>
      <c r="B769" s="238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</row>
    <row r="770" ht="12.75" customHeight="1">
      <c r="A770" s="144"/>
      <c r="B770" s="238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</row>
    <row r="771" ht="12.75" customHeight="1">
      <c r="A771" s="144"/>
      <c r="B771" s="238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</row>
    <row r="772" ht="12.75" customHeight="1">
      <c r="A772" s="144"/>
      <c r="B772" s="238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</row>
    <row r="773" ht="12.75" customHeight="1">
      <c r="A773" s="144"/>
      <c r="B773" s="238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</row>
    <row r="774" ht="12.75" customHeight="1">
      <c r="A774" s="144"/>
      <c r="B774" s="238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</row>
    <row r="775" ht="12.75" customHeight="1">
      <c r="A775" s="144"/>
      <c r="B775" s="238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</row>
    <row r="776" ht="12.75" customHeight="1">
      <c r="A776" s="144"/>
      <c r="B776" s="238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</row>
    <row r="777" ht="12.75" customHeight="1">
      <c r="A777" s="144"/>
      <c r="B777" s="238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</row>
    <row r="778" ht="12.75" customHeight="1">
      <c r="A778" s="144"/>
      <c r="B778" s="238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</row>
    <row r="779" ht="12.75" customHeight="1">
      <c r="A779" s="144"/>
      <c r="B779" s="238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</row>
    <row r="780" ht="12.75" customHeight="1">
      <c r="A780" s="144"/>
      <c r="B780" s="238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</row>
    <row r="781" ht="12.75" customHeight="1">
      <c r="A781" s="144"/>
      <c r="B781" s="238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</row>
    <row r="782" ht="12.75" customHeight="1">
      <c r="A782" s="144"/>
      <c r="B782" s="238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</row>
    <row r="783" ht="12.75" customHeight="1">
      <c r="A783" s="144"/>
      <c r="B783" s="238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</row>
    <row r="784" ht="12.75" customHeight="1">
      <c r="A784" s="144"/>
      <c r="B784" s="238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</row>
    <row r="785" ht="12.75" customHeight="1">
      <c r="A785" s="144"/>
      <c r="B785" s="238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</row>
    <row r="786" ht="12.75" customHeight="1">
      <c r="A786" s="144"/>
      <c r="B786" s="238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</row>
    <row r="787" ht="12.75" customHeight="1">
      <c r="A787" s="144"/>
      <c r="B787" s="238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</row>
    <row r="788" ht="12.75" customHeight="1">
      <c r="A788" s="144"/>
      <c r="B788" s="238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</row>
    <row r="789" ht="12.75" customHeight="1">
      <c r="A789" s="144"/>
      <c r="B789" s="238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</row>
    <row r="790" ht="12.75" customHeight="1">
      <c r="A790" s="144"/>
      <c r="B790" s="238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</row>
    <row r="791" ht="12.75" customHeight="1">
      <c r="A791" s="144"/>
      <c r="B791" s="238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</row>
    <row r="792" ht="12.75" customHeight="1">
      <c r="A792" s="144"/>
      <c r="B792" s="238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</row>
    <row r="793" ht="12.75" customHeight="1">
      <c r="A793" s="144"/>
      <c r="B793" s="238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</row>
    <row r="794" ht="12.75" customHeight="1">
      <c r="A794" s="144"/>
      <c r="B794" s="238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</row>
    <row r="795" ht="12.75" customHeight="1">
      <c r="A795" s="144"/>
      <c r="B795" s="238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</row>
    <row r="796" ht="12.75" customHeight="1">
      <c r="A796" s="144"/>
      <c r="B796" s="238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</row>
    <row r="797" ht="12.75" customHeight="1">
      <c r="A797" s="144"/>
      <c r="B797" s="238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</row>
    <row r="798" ht="12.75" customHeight="1">
      <c r="A798" s="144"/>
      <c r="B798" s="238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</row>
    <row r="799" ht="12.75" customHeight="1">
      <c r="A799" s="144"/>
      <c r="B799" s="238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</row>
    <row r="800" ht="12.75" customHeight="1">
      <c r="A800" s="144"/>
      <c r="B800" s="238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</row>
    <row r="801" ht="12.75" customHeight="1">
      <c r="A801" s="144"/>
      <c r="B801" s="238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</row>
    <row r="802" ht="12.75" customHeight="1">
      <c r="A802" s="144"/>
      <c r="B802" s="238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</row>
    <row r="803" ht="12.75" customHeight="1">
      <c r="A803" s="144"/>
      <c r="B803" s="238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</row>
    <row r="804" ht="12.75" customHeight="1">
      <c r="A804" s="144"/>
      <c r="B804" s="238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</row>
    <row r="805" ht="12.75" customHeight="1">
      <c r="A805" s="144"/>
      <c r="B805" s="238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</row>
    <row r="806" ht="12.75" customHeight="1">
      <c r="A806" s="144"/>
      <c r="B806" s="238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</row>
    <row r="807" ht="12.75" customHeight="1">
      <c r="A807" s="144"/>
      <c r="B807" s="238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</row>
    <row r="808" ht="12.75" customHeight="1">
      <c r="A808" s="144"/>
      <c r="B808" s="238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</row>
    <row r="809" ht="12.75" customHeight="1">
      <c r="A809" s="144"/>
      <c r="B809" s="238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</row>
    <row r="810" ht="12.75" customHeight="1">
      <c r="A810" s="144"/>
      <c r="B810" s="238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</row>
    <row r="811" ht="12.75" customHeight="1">
      <c r="A811" s="144"/>
      <c r="B811" s="238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</row>
    <row r="812" ht="12.75" customHeight="1">
      <c r="A812" s="144"/>
      <c r="B812" s="238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</row>
    <row r="813" ht="12.75" customHeight="1">
      <c r="A813" s="144"/>
      <c r="B813" s="238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</row>
    <row r="814" ht="12.75" customHeight="1">
      <c r="A814" s="144"/>
      <c r="B814" s="238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</row>
    <row r="815" ht="12.75" customHeight="1">
      <c r="A815" s="144"/>
      <c r="B815" s="238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</row>
    <row r="816" ht="12.75" customHeight="1">
      <c r="A816" s="144"/>
      <c r="B816" s="238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</row>
    <row r="817" ht="12.75" customHeight="1">
      <c r="A817" s="144"/>
      <c r="B817" s="238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</row>
    <row r="818" ht="12.75" customHeight="1">
      <c r="A818" s="144"/>
      <c r="B818" s="238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</row>
    <row r="819" ht="12.75" customHeight="1">
      <c r="A819" s="144"/>
      <c r="B819" s="238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</row>
    <row r="820" ht="12.75" customHeight="1">
      <c r="A820" s="144"/>
      <c r="B820" s="238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</row>
    <row r="821" ht="12.75" customHeight="1">
      <c r="A821" s="144"/>
      <c r="B821" s="238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</row>
    <row r="822" ht="12.75" customHeight="1">
      <c r="A822" s="144"/>
      <c r="B822" s="238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</row>
    <row r="823" ht="12.75" customHeight="1">
      <c r="A823" s="144"/>
      <c r="B823" s="238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</row>
    <row r="824" ht="12.75" customHeight="1">
      <c r="A824" s="144"/>
      <c r="B824" s="238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</row>
    <row r="825" ht="12.75" customHeight="1">
      <c r="A825" s="144"/>
      <c r="B825" s="238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</row>
    <row r="826" ht="12.75" customHeight="1">
      <c r="A826" s="144"/>
      <c r="B826" s="238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</row>
    <row r="827" ht="12.75" customHeight="1">
      <c r="A827" s="144"/>
      <c r="B827" s="238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</row>
    <row r="828" ht="12.75" customHeight="1">
      <c r="A828" s="144"/>
      <c r="B828" s="238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</row>
    <row r="829" ht="12.75" customHeight="1">
      <c r="A829" s="144"/>
      <c r="B829" s="238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</row>
    <row r="830" ht="12.75" customHeight="1">
      <c r="A830" s="144"/>
      <c r="B830" s="238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</row>
    <row r="831" ht="12.75" customHeight="1">
      <c r="A831" s="144"/>
      <c r="B831" s="238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</row>
    <row r="832" ht="12.75" customHeight="1">
      <c r="A832" s="144"/>
      <c r="B832" s="238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</row>
    <row r="833" ht="12.75" customHeight="1">
      <c r="A833" s="144"/>
      <c r="B833" s="238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</row>
    <row r="834" ht="12.75" customHeight="1">
      <c r="A834" s="144"/>
      <c r="B834" s="238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</row>
    <row r="835" ht="12.75" customHeight="1">
      <c r="A835" s="144"/>
      <c r="B835" s="238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</row>
    <row r="836" ht="12.75" customHeight="1">
      <c r="A836" s="144"/>
      <c r="B836" s="238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</row>
    <row r="837" ht="12.75" customHeight="1">
      <c r="A837" s="144"/>
      <c r="B837" s="238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</row>
    <row r="838" ht="12.75" customHeight="1">
      <c r="A838" s="144"/>
      <c r="B838" s="238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</row>
    <row r="839" ht="12.75" customHeight="1">
      <c r="A839" s="144"/>
      <c r="B839" s="238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</row>
    <row r="840" ht="12.75" customHeight="1">
      <c r="A840" s="144"/>
      <c r="B840" s="238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</row>
    <row r="841" ht="12.75" customHeight="1">
      <c r="A841" s="144"/>
      <c r="B841" s="238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</row>
    <row r="842" ht="12.75" customHeight="1">
      <c r="A842" s="144"/>
      <c r="B842" s="238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</row>
    <row r="843" ht="12.75" customHeight="1">
      <c r="A843" s="144"/>
      <c r="B843" s="238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</row>
    <row r="844" ht="12.75" customHeight="1">
      <c r="A844" s="144"/>
      <c r="B844" s="238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</row>
    <row r="845" ht="12.75" customHeight="1">
      <c r="A845" s="144"/>
      <c r="B845" s="238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</row>
    <row r="846" ht="12.75" customHeight="1">
      <c r="A846" s="144"/>
      <c r="B846" s="238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</row>
    <row r="847" ht="12.75" customHeight="1">
      <c r="A847" s="144"/>
      <c r="B847" s="238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</row>
    <row r="848" ht="12.75" customHeight="1">
      <c r="A848" s="144"/>
      <c r="B848" s="238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</row>
    <row r="849" ht="12.75" customHeight="1">
      <c r="A849" s="144"/>
      <c r="B849" s="238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</row>
    <row r="850" ht="12.75" customHeight="1">
      <c r="A850" s="144"/>
      <c r="B850" s="238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</row>
    <row r="851" ht="12.75" customHeight="1">
      <c r="A851" s="144"/>
      <c r="B851" s="238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</row>
    <row r="852" ht="12.75" customHeight="1">
      <c r="A852" s="144"/>
      <c r="B852" s="238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</row>
    <row r="853" ht="12.75" customHeight="1">
      <c r="A853" s="144"/>
      <c r="B853" s="238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</row>
    <row r="854" ht="12.75" customHeight="1">
      <c r="A854" s="144"/>
      <c r="B854" s="238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</row>
    <row r="855" ht="12.75" customHeight="1">
      <c r="A855" s="144"/>
      <c r="B855" s="238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</row>
    <row r="856" ht="12.75" customHeight="1">
      <c r="A856" s="144"/>
      <c r="B856" s="238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</row>
    <row r="857" ht="12.75" customHeight="1">
      <c r="A857" s="144"/>
      <c r="B857" s="238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</row>
    <row r="858" ht="12.75" customHeight="1">
      <c r="A858" s="144"/>
      <c r="B858" s="238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</row>
    <row r="859" ht="12.75" customHeight="1">
      <c r="A859" s="144"/>
      <c r="B859" s="238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</row>
    <row r="860" ht="12.75" customHeight="1">
      <c r="A860" s="144"/>
      <c r="B860" s="238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</row>
    <row r="861" ht="12.75" customHeight="1">
      <c r="A861" s="144"/>
      <c r="B861" s="238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</row>
    <row r="862" ht="12.75" customHeight="1">
      <c r="A862" s="144"/>
      <c r="B862" s="238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</row>
    <row r="863" ht="12.75" customHeight="1">
      <c r="A863" s="144"/>
      <c r="B863" s="238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</row>
    <row r="864" ht="12.75" customHeight="1">
      <c r="A864" s="144"/>
      <c r="B864" s="238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</row>
    <row r="865" ht="12.75" customHeight="1">
      <c r="A865" s="144"/>
      <c r="B865" s="238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</row>
    <row r="866" ht="12.75" customHeight="1">
      <c r="A866" s="144"/>
      <c r="B866" s="238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</row>
    <row r="867" ht="12.75" customHeight="1">
      <c r="A867" s="144"/>
      <c r="B867" s="238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</row>
    <row r="868" ht="12.75" customHeight="1">
      <c r="A868" s="144"/>
      <c r="B868" s="238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</row>
    <row r="869" ht="12.75" customHeight="1">
      <c r="A869" s="144"/>
      <c r="B869" s="238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</row>
    <row r="870" ht="12.75" customHeight="1">
      <c r="A870" s="144"/>
      <c r="B870" s="238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</row>
    <row r="871" ht="12.75" customHeight="1">
      <c r="A871" s="144"/>
      <c r="B871" s="238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</row>
    <row r="872" ht="12.75" customHeight="1">
      <c r="A872" s="144"/>
      <c r="B872" s="238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</row>
    <row r="873" ht="12.75" customHeight="1">
      <c r="A873" s="144"/>
      <c r="B873" s="238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</row>
    <row r="874" ht="12.75" customHeight="1">
      <c r="A874" s="144"/>
      <c r="B874" s="238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</row>
    <row r="875" ht="12.75" customHeight="1">
      <c r="A875" s="144"/>
      <c r="B875" s="238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</row>
    <row r="876" ht="12.75" customHeight="1">
      <c r="A876" s="144"/>
      <c r="B876" s="238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</row>
    <row r="877" ht="12.75" customHeight="1">
      <c r="A877" s="144"/>
      <c r="B877" s="238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</row>
    <row r="878" ht="12.75" customHeight="1">
      <c r="A878" s="144"/>
      <c r="B878" s="238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</row>
    <row r="879" ht="12.75" customHeight="1">
      <c r="A879" s="144"/>
      <c r="B879" s="238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</row>
    <row r="880" ht="12.75" customHeight="1">
      <c r="A880" s="144"/>
      <c r="B880" s="238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</row>
    <row r="881" ht="12.75" customHeight="1">
      <c r="A881" s="144"/>
      <c r="B881" s="238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</row>
    <row r="882" ht="12.75" customHeight="1">
      <c r="A882" s="144"/>
      <c r="B882" s="238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</row>
    <row r="883" ht="12.75" customHeight="1">
      <c r="A883" s="144"/>
      <c r="B883" s="238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</row>
    <row r="884" ht="12.75" customHeight="1">
      <c r="A884" s="144"/>
      <c r="B884" s="238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</row>
    <row r="885" ht="12.75" customHeight="1">
      <c r="A885" s="144"/>
      <c r="B885" s="238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</row>
    <row r="886" ht="12.75" customHeight="1">
      <c r="A886" s="144"/>
      <c r="B886" s="238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</row>
    <row r="887" ht="12.75" customHeight="1">
      <c r="A887" s="144"/>
      <c r="B887" s="238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</row>
    <row r="888" ht="12.75" customHeight="1">
      <c r="A888" s="144"/>
      <c r="B888" s="238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  <c r="N888" s="144"/>
      <c r="O888" s="144"/>
      <c r="P888" s="144"/>
      <c r="Q888" s="144"/>
      <c r="R888" s="144"/>
      <c r="S888" s="144"/>
      <c r="T888" s="144"/>
      <c r="U888" s="144"/>
      <c r="V888" s="144"/>
      <c r="W888" s="144"/>
      <c r="X888" s="144"/>
      <c r="Y888" s="144"/>
      <c r="Z888" s="144"/>
    </row>
    <row r="889" ht="12.75" customHeight="1">
      <c r="A889" s="144"/>
      <c r="B889" s="238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  <c r="N889" s="144"/>
      <c r="O889" s="144"/>
      <c r="P889" s="144"/>
      <c r="Q889" s="144"/>
      <c r="R889" s="144"/>
      <c r="S889" s="144"/>
      <c r="T889" s="144"/>
      <c r="U889" s="144"/>
      <c r="V889" s="144"/>
      <c r="W889" s="144"/>
      <c r="X889" s="144"/>
      <c r="Y889" s="144"/>
      <c r="Z889" s="144"/>
    </row>
    <row r="890" ht="12.75" customHeight="1">
      <c r="A890" s="144"/>
      <c r="B890" s="238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  <c r="N890" s="144"/>
      <c r="O890" s="144"/>
      <c r="P890" s="144"/>
      <c r="Q890" s="144"/>
      <c r="R890" s="144"/>
      <c r="S890" s="144"/>
      <c r="T890" s="144"/>
      <c r="U890" s="144"/>
      <c r="V890" s="144"/>
      <c r="W890" s="144"/>
      <c r="X890" s="144"/>
      <c r="Y890" s="144"/>
      <c r="Z890" s="144"/>
    </row>
    <row r="891" ht="12.75" customHeight="1">
      <c r="A891" s="144"/>
      <c r="B891" s="238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  <c r="N891" s="144"/>
      <c r="O891" s="144"/>
      <c r="P891" s="144"/>
      <c r="Q891" s="144"/>
      <c r="R891" s="144"/>
      <c r="S891" s="144"/>
      <c r="T891" s="144"/>
      <c r="U891" s="144"/>
      <c r="V891" s="144"/>
      <c r="W891" s="144"/>
      <c r="X891" s="144"/>
      <c r="Y891" s="144"/>
      <c r="Z891" s="144"/>
    </row>
    <row r="892" ht="12.75" customHeight="1">
      <c r="A892" s="144"/>
      <c r="B892" s="238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  <c r="N892" s="144"/>
      <c r="O892" s="144"/>
      <c r="P892" s="144"/>
      <c r="Q892" s="144"/>
      <c r="R892" s="144"/>
      <c r="S892" s="144"/>
      <c r="T892" s="144"/>
      <c r="U892" s="144"/>
      <c r="V892" s="144"/>
      <c r="W892" s="144"/>
      <c r="X892" s="144"/>
      <c r="Y892" s="144"/>
      <c r="Z892" s="144"/>
    </row>
    <row r="893" ht="12.75" customHeight="1">
      <c r="A893" s="144"/>
      <c r="B893" s="238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  <c r="N893" s="144"/>
      <c r="O893" s="144"/>
      <c r="P893" s="144"/>
      <c r="Q893" s="144"/>
      <c r="R893" s="144"/>
      <c r="S893" s="144"/>
      <c r="T893" s="144"/>
      <c r="U893" s="144"/>
      <c r="V893" s="144"/>
      <c r="W893" s="144"/>
      <c r="X893" s="144"/>
      <c r="Y893" s="144"/>
      <c r="Z893" s="144"/>
    </row>
    <row r="894" ht="12.75" customHeight="1">
      <c r="A894" s="144"/>
      <c r="B894" s="238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  <c r="N894" s="144"/>
      <c r="O894" s="144"/>
      <c r="P894" s="144"/>
      <c r="Q894" s="144"/>
      <c r="R894" s="144"/>
      <c r="S894" s="144"/>
      <c r="T894" s="144"/>
      <c r="U894" s="144"/>
      <c r="V894" s="144"/>
      <c r="W894" s="144"/>
      <c r="X894" s="144"/>
      <c r="Y894" s="144"/>
      <c r="Z894" s="144"/>
    </row>
    <row r="895" ht="12.75" customHeight="1">
      <c r="A895" s="144"/>
      <c r="B895" s="238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  <c r="N895" s="144"/>
      <c r="O895" s="144"/>
      <c r="P895" s="144"/>
      <c r="Q895" s="144"/>
      <c r="R895" s="144"/>
      <c r="S895" s="144"/>
      <c r="T895" s="144"/>
      <c r="U895" s="144"/>
      <c r="V895" s="144"/>
      <c r="W895" s="144"/>
      <c r="X895" s="144"/>
      <c r="Y895" s="144"/>
      <c r="Z895" s="144"/>
    </row>
    <row r="896" ht="12.75" customHeight="1">
      <c r="A896" s="144"/>
      <c r="B896" s="238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</row>
    <row r="897" ht="12.75" customHeight="1">
      <c r="A897" s="144"/>
      <c r="B897" s="238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</row>
    <row r="898" ht="12.75" customHeight="1">
      <c r="A898" s="144"/>
      <c r="B898" s="238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</row>
    <row r="899" ht="12.75" customHeight="1">
      <c r="A899" s="144"/>
      <c r="B899" s="238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</row>
    <row r="900" ht="12.75" customHeight="1">
      <c r="A900" s="144"/>
      <c r="B900" s="238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</row>
    <row r="901" ht="12.75" customHeight="1">
      <c r="A901" s="144"/>
      <c r="B901" s="238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</row>
    <row r="902" ht="12.75" customHeight="1">
      <c r="A902" s="144"/>
      <c r="B902" s="238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</row>
    <row r="903" ht="12.75" customHeight="1">
      <c r="A903" s="144"/>
      <c r="B903" s="238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</row>
    <row r="904" ht="12.75" customHeight="1">
      <c r="A904" s="144"/>
      <c r="B904" s="238"/>
      <c r="C904" s="144"/>
      <c r="D904" s="144"/>
      <c r="E904" s="144"/>
      <c r="F904" s="144"/>
      <c r="G904" s="144"/>
      <c r="H904" s="144"/>
      <c r="I904" s="144"/>
      <c r="J904" s="144"/>
      <c r="K904" s="144"/>
      <c r="L904" s="144"/>
      <c r="M904" s="144"/>
      <c r="N904" s="144"/>
      <c r="O904" s="144"/>
      <c r="P904" s="144"/>
      <c r="Q904" s="144"/>
      <c r="R904" s="144"/>
      <c r="S904" s="144"/>
      <c r="T904" s="144"/>
      <c r="U904" s="144"/>
      <c r="V904" s="144"/>
      <c r="W904" s="144"/>
      <c r="X904" s="144"/>
      <c r="Y904" s="144"/>
      <c r="Z904" s="144"/>
    </row>
    <row r="905" ht="12.75" customHeight="1">
      <c r="A905" s="144"/>
      <c r="B905" s="238"/>
      <c r="C905" s="144"/>
      <c r="D905" s="144"/>
      <c r="E905" s="144"/>
      <c r="F905" s="144"/>
      <c r="G905" s="144"/>
      <c r="H905" s="144"/>
      <c r="I905" s="144"/>
      <c r="J905" s="144"/>
      <c r="K905" s="144"/>
      <c r="L905" s="144"/>
      <c r="M905" s="144"/>
      <c r="N905" s="144"/>
      <c r="O905" s="144"/>
      <c r="P905" s="144"/>
      <c r="Q905" s="144"/>
      <c r="R905" s="144"/>
      <c r="S905" s="144"/>
      <c r="T905" s="144"/>
      <c r="U905" s="144"/>
      <c r="V905" s="144"/>
      <c r="W905" s="144"/>
      <c r="X905" s="144"/>
      <c r="Y905" s="144"/>
      <c r="Z905" s="144"/>
    </row>
    <row r="906" ht="12.75" customHeight="1">
      <c r="A906" s="144"/>
      <c r="B906" s="238"/>
      <c r="C906" s="144"/>
      <c r="D906" s="144"/>
      <c r="E906" s="144"/>
      <c r="F906" s="144"/>
      <c r="G906" s="144"/>
      <c r="H906" s="144"/>
      <c r="I906" s="144"/>
      <c r="J906" s="144"/>
      <c r="K906" s="144"/>
      <c r="L906" s="144"/>
      <c r="M906" s="144"/>
      <c r="N906" s="144"/>
      <c r="O906" s="144"/>
      <c r="P906" s="144"/>
      <c r="Q906" s="144"/>
      <c r="R906" s="144"/>
      <c r="S906" s="144"/>
      <c r="T906" s="144"/>
      <c r="U906" s="144"/>
      <c r="V906" s="144"/>
      <c r="W906" s="144"/>
      <c r="X906" s="144"/>
      <c r="Y906" s="144"/>
      <c r="Z906" s="144"/>
    </row>
    <row r="907" ht="12.75" customHeight="1">
      <c r="A907" s="144"/>
      <c r="B907" s="238"/>
      <c r="C907" s="144"/>
      <c r="D907" s="144"/>
      <c r="E907" s="144"/>
      <c r="F907" s="144"/>
      <c r="G907" s="144"/>
      <c r="H907" s="144"/>
      <c r="I907" s="144"/>
      <c r="J907" s="144"/>
      <c r="K907" s="144"/>
      <c r="L907" s="144"/>
      <c r="M907" s="144"/>
      <c r="N907" s="144"/>
      <c r="O907" s="144"/>
      <c r="P907" s="144"/>
      <c r="Q907" s="144"/>
      <c r="R907" s="144"/>
      <c r="S907" s="144"/>
      <c r="T907" s="144"/>
      <c r="U907" s="144"/>
      <c r="V907" s="144"/>
      <c r="W907" s="144"/>
      <c r="X907" s="144"/>
      <c r="Y907" s="144"/>
      <c r="Z907" s="144"/>
    </row>
    <row r="908" ht="12.75" customHeight="1">
      <c r="A908" s="144"/>
      <c r="B908" s="238"/>
      <c r="C908" s="144"/>
      <c r="D908" s="144"/>
      <c r="E908" s="144"/>
      <c r="F908" s="144"/>
      <c r="G908" s="144"/>
      <c r="H908" s="144"/>
      <c r="I908" s="144"/>
      <c r="J908" s="144"/>
      <c r="K908" s="144"/>
      <c r="L908" s="144"/>
      <c r="M908" s="144"/>
      <c r="N908" s="144"/>
      <c r="O908" s="144"/>
      <c r="P908" s="144"/>
      <c r="Q908" s="144"/>
      <c r="R908" s="144"/>
      <c r="S908" s="144"/>
      <c r="T908" s="144"/>
      <c r="U908" s="144"/>
      <c r="V908" s="144"/>
      <c r="W908" s="144"/>
      <c r="X908" s="144"/>
      <c r="Y908" s="144"/>
      <c r="Z908" s="144"/>
    </row>
    <row r="909" ht="12.75" customHeight="1">
      <c r="A909" s="144"/>
      <c r="B909" s="238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4"/>
      <c r="N909" s="144"/>
      <c r="O909" s="144"/>
      <c r="P909" s="144"/>
      <c r="Q909" s="144"/>
      <c r="R909" s="144"/>
      <c r="S909" s="144"/>
      <c r="T909" s="144"/>
      <c r="U909" s="144"/>
      <c r="V909" s="144"/>
      <c r="W909" s="144"/>
      <c r="X909" s="144"/>
      <c r="Y909" s="144"/>
      <c r="Z909" s="144"/>
    </row>
    <row r="910" ht="12.75" customHeight="1">
      <c r="A910" s="144"/>
      <c r="B910" s="238"/>
      <c r="C910" s="144"/>
      <c r="D910" s="144"/>
      <c r="E910" s="144"/>
      <c r="F910" s="144"/>
      <c r="G910" s="144"/>
      <c r="H910" s="144"/>
      <c r="I910" s="144"/>
      <c r="J910" s="144"/>
      <c r="K910" s="144"/>
      <c r="L910" s="144"/>
      <c r="M910" s="144"/>
      <c r="N910" s="144"/>
      <c r="O910" s="144"/>
      <c r="P910" s="144"/>
      <c r="Q910" s="144"/>
      <c r="R910" s="144"/>
      <c r="S910" s="144"/>
      <c r="T910" s="144"/>
      <c r="U910" s="144"/>
      <c r="V910" s="144"/>
      <c r="W910" s="144"/>
      <c r="X910" s="144"/>
      <c r="Y910" s="144"/>
      <c r="Z910" s="144"/>
    </row>
    <row r="911" ht="12.75" customHeight="1">
      <c r="A911" s="144"/>
      <c r="B911" s="238"/>
      <c r="C911" s="144"/>
      <c r="D911" s="144"/>
      <c r="E911" s="144"/>
      <c r="F911" s="144"/>
      <c r="G911" s="144"/>
      <c r="H911" s="144"/>
      <c r="I911" s="144"/>
      <c r="J911" s="144"/>
      <c r="K911" s="144"/>
      <c r="L911" s="144"/>
      <c r="M911" s="144"/>
      <c r="N911" s="144"/>
      <c r="O911" s="144"/>
      <c r="P911" s="144"/>
      <c r="Q911" s="144"/>
      <c r="R911" s="144"/>
      <c r="S911" s="144"/>
      <c r="T911" s="144"/>
      <c r="U911" s="144"/>
      <c r="V911" s="144"/>
      <c r="W911" s="144"/>
      <c r="X911" s="144"/>
      <c r="Y911" s="144"/>
      <c r="Z911" s="144"/>
    </row>
    <row r="912" ht="12.75" customHeight="1">
      <c r="A912" s="144"/>
      <c r="B912" s="238"/>
      <c r="C912" s="144"/>
      <c r="D912" s="144"/>
      <c r="E912" s="144"/>
      <c r="F912" s="144"/>
      <c r="G912" s="144"/>
      <c r="H912" s="144"/>
      <c r="I912" s="144"/>
      <c r="J912" s="144"/>
      <c r="K912" s="144"/>
      <c r="L912" s="144"/>
      <c r="M912" s="144"/>
      <c r="N912" s="144"/>
      <c r="O912" s="144"/>
      <c r="P912" s="144"/>
      <c r="Q912" s="144"/>
      <c r="R912" s="144"/>
      <c r="S912" s="144"/>
      <c r="T912" s="144"/>
      <c r="U912" s="144"/>
      <c r="V912" s="144"/>
      <c r="W912" s="144"/>
      <c r="X912" s="144"/>
      <c r="Y912" s="144"/>
      <c r="Z912" s="144"/>
    </row>
    <row r="913" ht="12.75" customHeight="1">
      <c r="A913" s="144"/>
      <c r="B913" s="238"/>
      <c r="C913" s="144"/>
      <c r="D913" s="144"/>
      <c r="E913" s="144"/>
      <c r="F913" s="144"/>
      <c r="G913" s="144"/>
      <c r="H913" s="144"/>
      <c r="I913" s="144"/>
      <c r="J913" s="144"/>
      <c r="K913" s="144"/>
      <c r="L913" s="144"/>
      <c r="M913" s="144"/>
      <c r="N913" s="144"/>
      <c r="O913" s="144"/>
      <c r="P913" s="144"/>
      <c r="Q913" s="144"/>
      <c r="R913" s="144"/>
      <c r="S913" s="144"/>
      <c r="T913" s="144"/>
      <c r="U913" s="144"/>
      <c r="V913" s="144"/>
      <c r="W913" s="144"/>
      <c r="X913" s="144"/>
      <c r="Y913" s="144"/>
      <c r="Z913" s="144"/>
    </row>
    <row r="914" ht="12.75" customHeight="1">
      <c r="A914" s="144"/>
      <c r="B914" s="238"/>
      <c r="C914" s="144"/>
      <c r="D914" s="144"/>
      <c r="E914" s="144"/>
      <c r="F914" s="144"/>
      <c r="G914" s="144"/>
      <c r="H914" s="144"/>
      <c r="I914" s="144"/>
      <c r="J914" s="144"/>
      <c r="K914" s="144"/>
      <c r="L914" s="144"/>
      <c r="M914" s="144"/>
      <c r="N914" s="144"/>
      <c r="O914" s="144"/>
      <c r="P914" s="144"/>
      <c r="Q914" s="144"/>
      <c r="R914" s="144"/>
      <c r="S914" s="144"/>
      <c r="T914" s="144"/>
      <c r="U914" s="144"/>
      <c r="V914" s="144"/>
      <c r="W914" s="144"/>
      <c r="X914" s="144"/>
      <c r="Y914" s="144"/>
      <c r="Z914" s="144"/>
    </row>
    <row r="915" ht="12.75" customHeight="1">
      <c r="A915" s="144"/>
      <c r="B915" s="238"/>
      <c r="C915" s="144"/>
      <c r="D915" s="144"/>
      <c r="E915" s="144"/>
      <c r="F915" s="144"/>
      <c r="G915" s="144"/>
      <c r="H915" s="144"/>
      <c r="I915" s="144"/>
      <c r="J915" s="144"/>
      <c r="K915" s="144"/>
      <c r="L915" s="144"/>
      <c r="M915" s="144"/>
      <c r="N915" s="144"/>
      <c r="O915" s="144"/>
      <c r="P915" s="144"/>
      <c r="Q915" s="144"/>
      <c r="R915" s="144"/>
      <c r="S915" s="144"/>
      <c r="T915" s="144"/>
      <c r="U915" s="144"/>
      <c r="V915" s="144"/>
      <c r="W915" s="144"/>
      <c r="X915" s="144"/>
      <c r="Y915" s="144"/>
      <c r="Z915" s="144"/>
    </row>
    <row r="916" ht="12.75" customHeight="1">
      <c r="A916" s="144"/>
      <c r="B916" s="238"/>
      <c r="C916" s="144"/>
      <c r="D916" s="144"/>
      <c r="E916" s="144"/>
      <c r="F916" s="144"/>
      <c r="G916" s="144"/>
      <c r="H916" s="144"/>
      <c r="I916" s="144"/>
      <c r="J916" s="144"/>
      <c r="K916" s="144"/>
      <c r="L916" s="144"/>
      <c r="M916" s="144"/>
      <c r="N916" s="144"/>
      <c r="O916" s="144"/>
      <c r="P916" s="144"/>
      <c r="Q916" s="144"/>
      <c r="R916" s="144"/>
      <c r="S916" s="144"/>
      <c r="T916" s="144"/>
      <c r="U916" s="144"/>
      <c r="V916" s="144"/>
      <c r="W916" s="144"/>
      <c r="X916" s="144"/>
      <c r="Y916" s="144"/>
      <c r="Z916" s="144"/>
    </row>
    <row r="917" ht="12.75" customHeight="1">
      <c r="A917" s="144"/>
      <c r="B917" s="238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4"/>
      <c r="N917" s="144"/>
      <c r="O917" s="144"/>
      <c r="P917" s="144"/>
      <c r="Q917" s="144"/>
      <c r="R917" s="144"/>
      <c r="S917" s="144"/>
      <c r="T917" s="144"/>
      <c r="U917" s="144"/>
      <c r="V917" s="144"/>
      <c r="W917" s="144"/>
      <c r="X917" s="144"/>
      <c r="Y917" s="144"/>
      <c r="Z917" s="144"/>
    </row>
    <row r="918" ht="12.75" customHeight="1">
      <c r="A918" s="144"/>
      <c r="B918" s="238"/>
      <c r="C918" s="144"/>
      <c r="D918" s="144"/>
      <c r="E918" s="144"/>
      <c r="F918" s="144"/>
      <c r="G918" s="144"/>
      <c r="H918" s="144"/>
      <c r="I918" s="144"/>
      <c r="J918" s="144"/>
      <c r="K918" s="144"/>
      <c r="L918" s="144"/>
      <c r="M918" s="144"/>
      <c r="N918" s="144"/>
      <c r="O918" s="144"/>
      <c r="P918" s="144"/>
      <c r="Q918" s="144"/>
      <c r="R918" s="144"/>
      <c r="S918" s="144"/>
      <c r="T918" s="144"/>
      <c r="U918" s="144"/>
      <c r="V918" s="144"/>
      <c r="W918" s="144"/>
      <c r="X918" s="144"/>
      <c r="Y918" s="144"/>
      <c r="Z918" s="144"/>
    </row>
    <row r="919" ht="12.75" customHeight="1">
      <c r="A919" s="144"/>
      <c r="B919" s="238"/>
      <c r="C919" s="144"/>
      <c r="D919" s="144"/>
      <c r="E919" s="144"/>
      <c r="F919" s="144"/>
      <c r="G919" s="144"/>
      <c r="H919" s="144"/>
      <c r="I919" s="144"/>
      <c r="J919" s="144"/>
      <c r="K919" s="144"/>
      <c r="L919" s="144"/>
      <c r="M919" s="144"/>
      <c r="N919" s="144"/>
      <c r="O919" s="144"/>
      <c r="P919" s="144"/>
      <c r="Q919" s="144"/>
      <c r="R919" s="144"/>
      <c r="S919" s="144"/>
      <c r="T919" s="144"/>
      <c r="U919" s="144"/>
      <c r="V919" s="144"/>
      <c r="W919" s="144"/>
      <c r="X919" s="144"/>
      <c r="Y919" s="144"/>
      <c r="Z919" s="144"/>
    </row>
    <row r="920" ht="12.75" customHeight="1">
      <c r="A920" s="144"/>
      <c r="B920" s="238"/>
      <c r="C920" s="144"/>
      <c r="D920" s="144"/>
      <c r="E920" s="144"/>
      <c r="F920" s="144"/>
      <c r="G920" s="144"/>
      <c r="H920" s="144"/>
      <c r="I920" s="144"/>
      <c r="J920" s="144"/>
      <c r="K920" s="144"/>
      <c r="L920" s="144"/>
      <c r="M920" s="144"/>
      <c r="N920" s="144"/>
      <c r="O920" s="144"/>
      <c r="P920" s="144"/>
      <c r="Q920" s="144"/>
      <c r="R920" s="144"/>
      <c r="S920" s="144"/>
      <c r="T920" s="144"/>
      <c r="U920" s="144"/>
      <c r="V920" s="144"/>
      <c r="W920" s="144"/>
      <c r="X920" s="144"/>
      <c r="Y920" s="144"/>
      <c r="Z920" s="144"/>
    </row>
    <row r="921" ht="12.75" customHeight="1">
      <c r="A921" s="144"/>
      <c r="B921" s="238"/>
      <c r="C921" s="144"/>
      <c r="D921" s="144"/>
      <c r="E921" s="144"/>
      <c r="F921" s="144"/>
      <c r="G921" s="144"/>
      <c r="H921" s="144"/>
      <c r="I921" s="144"/>
      <c r="J921" s="144"/>
      <c r="K921" s="144"/>
      <c r="L921" s="144"/>
      <c r="M921" s="144"/>
      <c r="N921" s="144"/>
      <c r="O921" s="144"/>
      <c r="P921" s="144"/>
      <c r="Q921" s="144"/>
      <c r="R921" s="144"/>
      <c r="S921" s="144"/>
      <c r="T921" s="144"/>
      <c r="U921" s="144"/>
      <c r="V921" s="144"/>
      <c r="W921" s="144"/>
      <c r="X921" s="144"/>
      <c r="Y921" s="144"/>
      <c r="Z921" s="144"/>
    </row>
    <row r="922" ht="12.75" customHeight="1">
      <c r="A922" s="144"/>
      <c r="B922" s="238"/>
      <c r="C922" s="144"/>
      <c r="D922" s="144"/>
      <c r="E922" s="144"/>
      <c r="F922" s="144"/>
      <c r="G922" s="144"/>
      <c r="H922" s="144"/>
      <c r="I922" s="144"/>
      <c r="J922" s="144"/>
      <c r="K922" s="144"/>
      <c r="L922" s="144"/>
      <c r="M922" s="144"/>
      <c r="N922" s="144"/>
      <c r="O922" s="144"/>
      <c r="P922" s="144"/>
      <c r="Q922" s="144"/>
      <c r="R922" s="144"/>
      <c r="S922" s="144"/>
      <c r="T922" s="144"/>
      <c r="U922" s="144"/>
      <c r="V922" s="144"/>
      <c r="W922" s="144"/>
      <c r="X922" s="144"/>
      <c r="Y922" s="144"/>
      <c r="Z922" s="144"/>
    </row>
    <row r="923" ht="12.75" customHeight="1">
      <c r="A923" s="144"/>
      <c r="B923" s="238"/>
      <c r="C923" s="144"/>
      <c r="D923" s="144"/>
      <c r="E923" s="144"/>
      <c r="F923" s="144"/>
      <c r="G923" s="144"/>
      <c r="H923" s="144"/>
      <c r="I923" s="144"/>
      <c r="J923" s="144"/>
      <c r="K923" s="144"/>
      <c r="L923" s="144"/>
      <c r="M923" s="144"/>
      <c r="N923" s="144"/>
      <c r="O923" s="144"/>
      <c r="P923" s="144"/>
      <c r="Q923" s="144"/>
      <c r="R923" s="144"/>
      <c r="S923" s="144"/>
      <c r="T923" s="144"/>
      <c r="U923" s="144"/>
      <c r="V923" s="144"/>
      <c r="W923" s="144"/>
      <c r="X923" s="144"/>
      <c r="Y923" s="144"/>
      <c r="Z923" s="144"/>
    </row>
    <row r="924" ht="12.75" customHeight="1">
      <c r="A924" s="144"/>
      <c r="B924" s="238"/>
      <c r="C924" s="144"/>
      <c r="D924" s="144"/>
      <c r="E924" s="144"/>
      <c r="F924" s="144"/>
      <c r="G924" s="144"/>
      <c r="H924" s="144"/>
      <c r="I924" s="144"/>
      <c r="J924" s="144"/>
      <c r="K924" s="144"/>
      <c r="L924" s="144"/>
      <c r="M924" s="144"/>
      <c r="N924" s="144"/>
      <c r="O924" s="144"/>
      <c r="P924" s="144"/>
      <c r="Q924" s="144"/>
      <c r="R924" s="144"/>
      <c r="S924" s="144"/>
      <c r="T924" s="144"/>
      <c r="U924" s="144"/>
      <c r="V924" s="144"/>
      <c r="W924" s="144"/>
      <c r="X924" s="144"/>
      <c r="Y924" s="144"/>
      <c r="Z924" s="144"/>
    </row>
    <row r="925" ht="12.75" customHeight="1">
      <c r="A925" s="144"/>
      <c r="B925" s="238"/>
      <c r="C925" s="144"/>
      <c r="D925" s="144"/>
      <c r="E925" s="144"/>
      <c r="F925" s="144"/>
      <c r="G925" s="144"/>
      <c r="H925" s="144"/>
      <c r="I925" s="144"/>
      <c r="J925" s="144"/>
      <c r="K925" s="144"/>
      <c r="L925" s="144"/>
      <c r="M925" s="144"/>
      <c r="N925" s="144"/>
      <c r="O925" s="144"/>
      <c r="P925" s="144"/>
      <c r="Q925" s="144"/>
      <c r="R925" s="144"/>
      <c r="S925" s="144"/>
      <c r="T925" s="144"/>
      <c r="U925" s="144"/>
      <c r="V925" s="144"/>
      <c r="W925" s="144"/>
      <c r="X925" s="144"/>
      <c r="Y925" s="144"/>
      <c r="Z925" s="144"/>
    </row>
    <row r="926" ht="12.75" customHeight="1">
      <c r="A926" s="144"/>
      <c r="B926" s="238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4"/>
      <c r="N926" s="144"/>
      <c r="O926" s="144"/>
      <c r="P926" s="144"/>
      <c r="Q926" s="144"/>
      <c r="R926" s="144"/>
      <c r="S926" s="144"/>
      <c r="T926" s="144"/>
      <c r="U926" s="144"/>
      <c r="V926" s="144"/>
      <c r="W926" s="144"/>
      <c r="X926" s="144"/>
      <c r="Y926" s="144"/>
      <c r="Z926" s="144"/>
    </row>
    <row r="927" ht="12.75" customHeight="1">
      <c r="A927" s="144"/>
      <c r="B927" s="238"/>
      <c r="C927" s="144"/>
      <c r="D927" s="144"/>
      <c r="E927" s="144"/>
      <c r="F927" s="144"/>
      <c r="G927" s="144"/>
      <c r="H927" s="144"/>
      <c r="I927" s="144"/>
      <c r="J927" s="144"/>
      <c r="K927" s="144"/>
      <c r="L927" s="144"/>
      <c r="M927" s="144"/>
      <c r="N927" s="144"/>
      <c r="O927" s="144"/>
      <c r="P927" s="144"/>
      <c r="Q927" s="144"/>
      <c r="R927" s="144"/>
      <c r="S927" s="144"/>
      <c r="T927" s="144"/>
      <c r="U927" s="144"/>
      <c r="V927" s="144"/>
      <c r="W927" s="144"/>
      <c r="X927" s="144"/>
      <c r="Y927" s="144"/>
      <c r="Z927" s="144"/>
    </row>
    <row r="928" ht="12.75" customHeight="1">
      <c r="A928" s="144"/>
      <c r="B928" s="238"/>
      <c r="C928" s="144"/>
      <c r="D928" s="144"/>
      <c r="E928" s="144"/>
      <c r="F928" s="144"/>
      <c r="G928" s="144"/>
      <c r="H928" s="144"/>
      <c r="I928" s="144"/>
      <c r="J928" s="144"/>
      <c r="K928" s="144"/>
      <c r="L928" s="144"/>
      <c r="M928" s="144"/>
      <c r="N928" s="144"/>
      <c r="O928" s="144"/>
      <c r="P928" s="144"/>
      <c r="Q928" s="144"/>
      <c r="R928" s="144"/>
      <c r="S928" s="144"/>
      <c r="T928" s="144"/>
      <c r="U928" s="144"/>
      <c r="V928" s="144"/>
      <c r="W928" s="144"/>
      <c r="X928" s="144"/>
      <c r="Y928" s="144"/>
      <c r="Z928" s="144"/>
    </row>
    <row r="929" ht="12.75" customHeight="1">
      <c r="A929" s="144"/>
      <c r="B929" s="238"/>
      <c r="C929" s="144"/>
      <c r="D929" s="144"/>
      <c r="E929" s="144"/>
      <c r="F929" s="144"/>
      <c r="G929" s="144"/>
      <c r="H929" s="144"/>
      <c r="I929" s="144"/>
      <c r="J929" s="144"/>
      <c r="K929" s="144"/>
      <c r="L929" s="144"/>
      <c r="M929" s="144"/>
      <c r="N929" s="144"/>
      <c r="O929" s="144"/>
      <c r="P929" s="144"/>
      <c r="Q929" s="144"/>
      <c r="R929" s="144"/>
      <c r="S929" s="144"/>
      <c r="T929" s="144"/>
      <c r="U929" s="144"/>
      <c r="V929" s="144"/>
      <c r="W929" s="144"/>
      <c r="X929" s="144"/>
      <c r="Y929" s="144"/>
      <c r="Z929" s="144"/>
    </row>
    <row r="930" ht="12.75" customHeight="1">
      <c r="A930" s="144"/>
      <c r="B930" s="238"/>
      <c r="C930" s="144"/>
      <c r="D930" s="144"/>
      <c r="E930" s="144"/>
      <c r="F930" s="144"/>
      <c r="G930" s="144"/>
      <c r="H930" s="144"/>
      <c r="I930" s="144"/>
      <c r="J930" s="144"/>
      <c r="K930" s="144"/>
      <c r="L930" s="144"/>
      <c r="M930" s="144"/>
      <c r="N930" s="144"/>
      <c r="O930" s="144"/>
      <c r="P930" s="144"/>
      <c r="Q930" s="144"/>
      <c r="R930" s="144"/>
      <c r="S930" s="144"/>
      <c r="T930" s="144"/>
      <c r="U930" s="144"/>
      <c r="V930" s="144"/>
      <c r="W930" s="144"/>
      <c r="X930" s="144"/>
      <c r="Y930" s="144"/>
      <c r="Z930" s="144"/>
    </row>
    <row r="931" ht="12.75" customHeight="1">
      <c r="A931" s="144"/>
      <c r="B931" s="238"/>
      <c r="C931" s="144"/>
      <c r="D931" s="144"/>
      <c r="E931" s="144"/>
      <c r="F931" s="144"/>
      <c r="G931" s="144"/>
      <c r="H931" s="144"/>
      <c r="I931" s="144"/>
      <c r="J931" s="144"/>
      <c r="K931" s="144"/>
      <c r="L931" s="144"/>
      <c r="M931" s="144"/>
      <c r="N931" s="144"/>
      <c r="O931" s="144"/>
      <c r="P931" s="144"/>
      <c r="Q931" s="144"/>
      <c r="R931" s="144"/>
      <c r="S931" s="144"/>
      <c r="T931" s="144"/>
      <c r="U931" s="144"/>
      <c r="V931" s="144"/>
      <c r="W931" s="144"/>
      <c r="X931" s="144"/>
      <c r="Y931" s="144"/>
      <c r="Z931" s="144"/>
    </row>
    <row r="932" ht="12.75" customHeight="1">
      <c r="A932" s="144"/>
      <c r="B932" s="238"/>
      <c r="C932" s="144"/>
      <c r="D932" s="144"/>
      <c r="E932" s="144"/>
      <c r="F932" s="144"/>
      <c r="G932" s="144"/>
      <c r="H932" s="144"/>
      <c r="I932" s="144"/>
      <c r="J932" s="144"/>
      <c r="K932" s="144"/>
      <c r="L932" s="144"/>
      <c r="M932" s="144"/>
      <c r="N932" s="144"/>
      <c r="O932" s="144"/>
      <c r="P932" s="144"/>
      <c r="Q932" s="144"/>
      <c r="R932" s="144"/>
      <c r="S932" s="144"/>
      <c r="T932" s="144"/>
      <c r="U932" s="144"/>
      <c r="V932" s="144"/>
      <c r="W932" s="144"/>
      <c r="X932" s="144"/>
      <c r="Y932" s="144"/>
      <c r="Z932" s="144"/>
    </row>
    <row r="933" ht="12.75" customHeight="1">
      <c r="A933" s="144"/>
      <c r="B933" s="238"/>
      <c r="C933" s="144"/>
      <c r="D933" s="144"/>
      <c r="E933" s="144"/>
      <c r="F933" s="144"/>
      <c r="G933" s="144"/>
      <c r="H933" s="144"/>
      <c r="I933" s="144"/>
      <c r="J933" s="144"/>
      <c r="K933" s="144"/>
      <c r="L933" s="144"/>
      <c r="M933" s="144"/>
      <c r="N933" s="144"/>
      <c r="O933" s="144"/>
      <c r="P933" s="144"/>
      <c r="Q933" s="144"/>
      <c r="R933" s="144"/>
      <c r="S933" s="144"/>
      <c r="T933" s="144"/>
      <c r="U933" s="144"/>
      <c r="V933" s="144"/>
      <c r="W933" s="144"/>
      <c r="X933" s="144"/>
      <c r="Y933" s="144"/>
      <c r="Z933" s="144"/>
    </row>
    <row r="934" ht="12.75" customHeight="1">
      <c r="A934" s="144"/>
      <c r="B934" s="238"/>
      <c r="C934" s="144"/>
      <c r="D934" s="144"/>
      <c r="E934" s="144"/>
      <c r="F934" s="144"/>
      <c r="G934" s="144"/>
      <c r="H934" s="144"/>
      <c r="I934" s="144"/>
      <c r="J934" s="144"/>
      <c r="K934" s="144"/>
      <c r="L934" s="144"/>
      <c r="M934" s="144"/>
      <c r="N934" s="144"/>
      <c r="O934" s="144"/>
      <c r="P934" s="144"/>
      <c r="Q934" s="144"/>
      <c r="R934" s="144"/>
      <c r="S934" s="144"/>
      <c r="T934" s="144"/>
      <c r="U934" s="144"/>
      <c r="V934" s="144"/>
      <c r="W934" s="144"/>
      <c r="X934" s="144"/>
      <c r="Y934" s="144"/>
      <c r="Z934" s="144"/>
    </row>
    <row r="935" ht="12.75" customHeight="1">
      <c r="A935" s="144"/>
      <c r="B935" s="238"/>
      <c r="C935" s="144"/>
      <c r="D935" s="144"/>
      <c r="E935" s="144"/>
      <c r="F935" s="144"/>
      <c r="G935" s="144"/>
      <c r="H935" s="144"/>
      <c r="I935" s="144"/>
      <c r="J935" s="144"/>
      <c r="K935" s="144"/>
      <c r="L935" s="144"/>
      <c r="M935" s="144"/>
      <c r="N935" s="144"/>
      <c r="O935" s="144"/>
      <c r="P935" s="144"/>
      <c r="Q935" s="144"/>
      <c r="R935" s="144"/>
      <c r="S935" s="144"/>
      <c r="T935" s="144"/>
      <c r="U935" s="144"/>
      <c r="V935" s="144"/>
      <c r="W935" s="144"/>
      <c r="X935" s="144"/>
      <c r="Y935" s="144"/>
      <c r="Z935" s="144"/>
    </row>
    <row r="936" ht="12.75" customHeight="1">
      <c r="A936" s="144"/>
      <c r="B936" s="238"/>
      <c r="C936" s="144"/>
      <c r="D936" s="144"/>
      <c r="E936" s="144"/>
      <c r="F936" s="144"/>
      <c r="G936" s="144"/>
      <c r="H936" s="144"/>
      <c r="I936" s="144"/>
      <c r="J936" s="144"/>
      <c r="K936" s="144"/>
      <c r="L936" s="144"/>
      <c r="M936" s="144"/>
      <c r="N936" s="144"/>
      <c r="O936" s="144"/>
      <c r="P936" s="144"/>
      <c r="Q936" s="144"/>
      <c r="R936" s="144"/>
      <c r="S936" s="144"/>
      <c r="T936" s="144"/>
      <c r="U936" s="144"/>
      <c r="V936" s="144"/>
      <c r="W936" s="144"/>
      <c r="X936" s="144"/>
      <c r="Y936" s="144"/>
      <c r="Z936" s="144"/>
    </row>
    <row r="937" ht="12.75" customHeight="1">
      <c r="A937" s="144"/>
      <c r="B937" s="238"/>
      <c r="C937" s="144"/>
      <c r="D937" s="144"/>
      <c r="E937" s="144"/>
      <c r="F937" s="144"/>
      <c r="G937" s="144"/>
      <c r="H937" s="144"/>
      <c r="I937" s="144"/>
      <c r="J937" s="144"/>
      <c r="K937" s="144"/>
      <c r="L937" s="144"/>
      <c r="M937" s="144"/>
      <c r="N937" s="144"/>
      <c r="O937" s="144"/>
      <c r="P937" s="144"/>
      <c r="Q937" s="144"/>
      <c r="R937" s="144"/>
      <c r="S937" s="144"/>
      <c r="T937" s="144"/>
      <c r="U937" s="144"/>
      <c r="V937" s="144"/>
      <c r="W937" s="144"/>
      <c r="X937" s="144"/>
      <c r="Y937" s="144"/>
      <c r="Z937" s="144"/>
    </row>
    <row r="938" ht="12.75" customHeight="1">
      <c r="A938" s="144"/>
      <c r="B938" s="238"/>
      <c r="C938" s="144"/>
      <c r="D938" s="144"/>
      <c r="E938" s="144"/>
      <c r="F938" s="144"/>
      <c r="G938" s="144"/>
      <c r="H938" s="144"/>
      <c r="I938" s="144"/>
      <c r="J938" s="144"/>
      <c r="K938" s="144"/>
      <c r="L938" s="144"/>
      <c r="M938" s="144"/>
      <c r="N938" s="144"/>
      <c r="O938" s="144"/>
      <c r="P938" s="144"/>
      <c r="Q938" s="144"/>
      <c r="R938" s="144"/>
      <c r="S938" s="144"/>
      <c r="T938" s="144"/>
      <c r="U938" s="144"/>
      <c r="V938" s="144"/>
      <c r="W938" s="144"/>
      <c r="X938" s="144"/>
      <c r="Y938" s="144"/>
      <c r="Z938" s="144"/>
    </row>
    <row r="939" ht="12.75" customHeight="1">
      <c r="A939" s="144"/>
      <c r="B939" s="238"/>
      <c r="C939" s="144"/>
      <c r="D939" s="144"/>
      <c r="E939" s="144"/>
      <c r="F939" s="144"/>
      <c r="G939" s="144"/>
      <c r="H939" s="144"/>
      <c r="I939" s="144"/>
      <c r="J939" s="144"/>
      <c r="K939" s="144"/>
      <c r="L939" s="144"/>
      <c r="M939" s="144"/>
      <c r="N939" s="144"/>
      <c r="O939" s="144"/>
      <c r="P939" s="144"/>
      <c r="Q939" s="144"/>
      <c r="R939" s="144"/>
      <c r="S939" s="144"/>
      <c r="T939" s="144"/>
      <c r="U939" s="144"/>
      <c r="V939" s="144"/>
      <c r="W939" s="144"/>
      <c r="X939" s="144"/>
      <c r="Y939" s="144"/>
      <c r="Z939" s="144"/>
    </row>
    <row r="940" ht="12.75" customHeight="1">
      <c r="A940" s="144"/>
      <c r="B940" s="238"/>
      <c r="C940" s="144"/>
      <c r="D940" s="144"/>
      <c r="E940" s="144"/>
      <c r="F940" s="144"/>
      <c r="G940" s="144"/>
      <c r="H940" s="144"/>
      <c r="I940" s="144"/>
      <c r="J940" s="144"/>
      <c r="K940" s="144"/>
      <c r="L940" s="144"/>
      <c r="M940" s="144"/>
      <c r="N940" s="144"/>
      <c r="O940" s="144"/>
      <c r="P940" s="144"/>
      <c r="Q940" s="144"/>
      <c r="R940" s="144"/>
      <c r="S940" s="144"/>
      <c r="T940" s="144"/>
      <c r="U940" s="144"/>
      <c r="V940" s="144"/>
      <c r="W940" s="144"/>
      <c r="X940" s="144"/>
      <c r="Y940" s="144"/>
      <c r="Z940" s="144"/>
    </row>
    <row r="941" ht="12.75" customHeight="1">
      <c r="A941" s="144"/>
      <c r="B941" s="238"/>
      <c r="C941" s="144"/>
      <c r="D941" s="144"/>
      <c r="E941" s="144"/>
      <c r="F941" s="144"/>
      <c r="G941" s="144"/>
      <c r="H941" s="144"/>
      <c r="I941" s="144"/>
      <c r="J941" s="144"/>
      <c r="K941" s="144"/>
      <c r="L941" s="144"/>
      <c r="M941" s="144"/>
      <c r="N941" s="144"/>
      <c r="O941" s="144"/>
      <c r="P941" s="144"/>
      <c r="Q941" s="144"/>
      <c r="R941" s="144"/>
      <c r="S941" s="144"/>
      <c r="T941" s="144"/>
      <c r="U941" s="144"/>
      <c r="V941" s="144"/>
      <c r="W941" s="144"/>
      <c r="X941" s="144"/>
      <c r="Y941" s="144"/>
      <c r="Z941" s="144"/>
    </row>
    <row r="942" ht="12.75" customHeight="1">
      <c r="A942" s="144"/>
      <c r="B942" s="238"/>
      <c r="C942" s="144"/>
      <c r="D942" s="144"/>
      <c r="E942" s="144"/>
      <c r="F942" s="144"/>
      <c r="G942" s="144"/>
      <c r="H942" s="144"/>
      <c r="I942" s="144"/>
      <c r="J942" s="144"/>
      <c r="K942" s="144"/>
      <c r="L942" s="144"/>
      <c r="M942" s="144"/>
      <c r="N942" s="144"/>
      <c r="O942" s="144"/>
      <c r="P942" s="144"/>
      <c r="Q942" s="144"/>
      <c r="R942" s="144"/>
      <c r="S942" s="144"/>
      <c r="T942" s="144"/>
      <c r="U942" s="144"/>
      <c r="V942" s="144"/>
      <c r="W942" s="144"/>
      <c r="X942" s="144"/>
      <c r="Y942" s="144"/>
      <c r="Z942" s="144"/>
    </row>
    <row r="943" ht="12.75" customHeight="1">
      <c r="A943" s="144"/>
      <c r="B943" s="238"/>
      <c r="C943" s="144"/>
      <c r="D943" s="144"/>
      <c r="E943" s="144"/>
      <c r="F943" s="144"/>
      <c r="G943" s="144"/>
      <c r="H943" s="144"/>
      <c r="I943" s="144"/>
      <c r="J943" s="144"/>
      <c r="K943" s="144"/>
      <c r="L943" s="144"/>
      <c r="M943" s="144"/>
      <c r="N943" s="144"/>
      <c r="O943" s="144"/>
      <c r="P943" s="144"/>
      <c r="Q943" s="144"/>
      <c r="R943" s="144"/>
      <c r="S943" s="144"/>
      <c r="T943" s="144"/>
      <c r="U943" s="144"/>
      <c r="V943" s="144"/>
      <c r="W943" s="144"/>
      <c r="X943" s="144"/>
      <c r="Y943" s="144"/>
      <c r="Z943" s="144"/>
    </row>
    <row r="944" ht="12.75" customHeight="1">
      <c r="A944" s="144"/>
      <c r="B944" s="238"/>
      <c r="C944" s="144"/>
      <c r="D944" s="144"/>
      <c r="E944" s="144"/>
      <c r="F944" s="144"/>
      <c r="G944" s="144"/>
      <c r="H944" s="144"/>
      <c r="I944" s="144"/>
      <c r="J944" s="144"/>
      <c r="K944" s="144"/>
      <c r="L944" s="144"/>
      <c r="M944" s="144"/>
      <c r="N944" s="144"/>
      <c r="O944" s="144"/>
      <c r="P944" s="144"/>
      <c r="Q944" s="144"/>
      <c r="R944" s="144"/>
      <c r="S944" s="144"/>
      <c r="T944" s="144"/>
      <c r="U944" s="144"/>
      <c r="V944" s="144"/>
      <c r="W944" s="144"/>
      <c r="X944" s="144"/>
      <c r="Y944" s="144"/>
      <c r="Z944" s="144"/>
    </row>
    <row r="945" ht="12.75" customHeight="1">
      <c r="A945" s="144"/>
      <c r="B945" s="238"/>
      <c r="C945" s="144"/>
      <c r="D945" s="144"/>
      <c r="E945" s="144"/>
      <c r="F945" s="144"/>
      <c r="G945" s="144"/>
      <c r="H945" s="144"/>
      <c r="I945" s="144"/>
      <c r="J945" s="144"/>
      <c r="K945" s="144"/>
      <c r="L945" s="144"/>
      <c r="M945" s="144"/>
      <c r="N945" s="144"/>
      <c r="O945" s="144"/>
      <c r="P945" s="144"/>
      <c r="Q945" s="144"/>
      <c r="R945" s="144"/>
      <c r="S945" s="144"/>
      <c r="T945" s="144"/>
      <c r="U945" s="144"/>
      <c r="V945" s="144"/>
      <c r="W945" s="144"/>
      <c r="X945" s="144"/>
      <c r="Y945" s="144"/>
      <c r="Z945" s="144"/>
    </row>
    <row r="946" ht="12.75" customHeight="1">
      <c r="A946" s="144"/>
      <c r="B946" s="238"/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4"/>
      <c r="N946" s="144"/>
      <c r="O946" s="144"/>
      <c r="P946" s="144"/>
      <c r="Q946" s="144"/>
      <c r="R946" s="144"/>
      <c r="S946" s="144"/>
      <c r="T946" s="144"/>
      <c r="U946" s="144"/>
      <c r="V946" s="144"/>
      <c r="W946" s="144"/>
      <c r="X946" s="144"/>
      <c r="Y946" s="144"/>
      <c r="Z946" s="144"/>
    </row>
    <row r="947" ht="12.75" customHeight="1">
      <c r="A947" s="144"/>
      <c r="B947" s="238"/>
      <c r="C947" s="144"/>
      <c r="D947" s="144"/>
      <c r="E947" s="144"/>
      <c r="F947" s="144"/>
      <c r="G947" s="144"/>
      <c r="H947" s="144"/>
      <c r="I947" s="144"/>
      <c r="J947" s="144"/>
      <c r="K947" s="144"/>
      <c r="L947" s="144"/>
      <c r="M947" s="144"/>
      <c r="N947" s="144"/>
      <c r="O947" s="144"/>
      <c r="P947" s="144"/>
      <c r="Q947" s="144"/>
      <c r="R947" s="144"/>
      <c r="S947" s="144"/>
      <c r="T947" s="144"/>
      <c r="U947" s="144"/>
      <c r="V947" s="144"/>
      <c r="W947" s="144"/>
      <c r="X947" s="144"/>
      <c r="Y947" s="144"/>
      <c r="Z947" s="144"/>
    </row>
    <row r="948" ht="12.75" customHeight="1">
      <c r="A948" s="144"/>
      <c r="B948" s="238"/>
      <c r="C948" s="144"/>
      <c r="D948" s="144"/>
      <c r="E948" s="144"/>
      <c r="F948" s="144"/>
      <c r="G948" s="144"/>
      <c r="H948" s="144"/>
      <c r="I948" s="144"/>
      <c r="J948" s="144"/>
      <c r="K948" s="144"/>
      <c r="L948" s="144"/>
      <c r="M948" s="144"/>
      <c r="N948" s="144"/>
      <c r="O948" s="144"/>
      <c r="P948" s="144"/>
      <c r="Q948" s="144"/>
      <c r="R948" s="144"/>
      <c r="S948" s="144"/>
      <c r="T948" s="144"/>
      <c r="U948" s="144"/>
      <c r="V948" s="144"/>
      <c r="W948" s="144"/>
      <c r="X948" s="144"/>
      <c r="Y948" s="144"/>
      <c r="Z948" s="144"/>
    </row>
    <row r="949" ht="12.75" customHeight="1">
      <c r="A949" s="144"/>
      <c r="B949" s="238"/>
      <c r="C949" s="144"/>
      <c r="D949" s="144"/>
      <c r="E949" s="144"/>
      <c r="F949" s="144"/>
      <c r="G949" s="144"/>
      <c r="H949" s="144"/>
      <c r="I949" s="144"/>
      <c r="J949" s="144"/>
      <c r="K949" s="144"/>
      <c r="L949" s="144"/>
      <c r="M949" s="144"/>
      <c r="N949" s="144"/>
      <c r="O949" s="144"/>
      <c r="P949" s="144"/>
      <c r="Q949" s="144"/>
      <c r="R949" s="144"/>
      <c r="S949" s="144"/>
      <c r="T949" s="144"/>
      <c r="U949" s="144"/>
      <c r="V949" s="144"/>
      <c r="W949" s="144"/>
      <c r="X949" s="144"/>
      <c r="Y949" s="144"/>
      <c r="Z949" s="144"/>
    </row>
    <row r="950" ht="12.75" customHeight="1">
      <c r="A950" s="144"/>
      <c r="B950" s="238"/>
      <c r="C950" s="144"/>
      <c r="D950" s="144"/>
      <c r="E950" s="144"/>
      <c r="F950" s="144"/>
      <c r="G950" s="144"/>
      <c r="H950" s="144"/>
      <c r="I950" s="144"/>
      <c r="J950" s="144"/>
      <c r="K950" s="144"/>
      <c r="L950" s="144"/>
      <c r="M950" s="144"/>
      <c r="N950" s="144"/>
      <c r="O950" s="144"/>
      <c r="P950" s="144"/>
      <c r="Q950" s="144"/>
      <c r="R950" s="144"/>
      <c r="S950" s="144"/>
      <c r="T950" s="144"/>
      <c r="U950" s="144"/>
      <c r="V950" s="144"/>
      <c r="W950" s="144"/>
      <c r="X950" s="144"/>
      <c r="Y950" s="144"/>
      <c r="Z950" s="144"/>
    </row>
    <row r="951" ht="12.75" customHeight="1">
      <c r="A951" s="144"/>
      <c r="B951" s="238"/>
      <c r="C951" s="144"/>
      <c r="D951" s="144"/>
      <c r="E951" s="144"/>
      <c r="F951" s="144"/>
      <c r="G951" s="144"/>
      <c r="H951" s="144"/>
      <c r="I951" s="144"/>
      <c r="J951" s="144"/>
      <c r="K951" s="144"/>
      <c r="L951" s="144"/>
      <c r="M951" s="144"/>
      <c r="N951" s="144"/>
      <c r="O951" s="144"/>
      <c r="P951" s="144"/>
      <c r="Q951" s="144"/>
      <c r="R951" s="144"/>
      <c r="S951" s="144"/>
      <c r="T951" s="144"/>
      <c r="U951" s="144"/>
      <c r="V951" s="144"/>
      <c r="W951" s="144"/>
      <c r="X951" s="144"/>
      <c r="Y951" s="144"/>
      <c r="Z951" s="144"/>
    </row>
    <row r="952" ht="12.75" customHeight="1">
      <c r="A952" s="144"/>
      <c r="B952" s="238"/>
      <c r="C952" s="144"/>
      <c r="D952" s="144"/>
      <c r="E952" s="144"/>
      <c r="F952" s="144"/>
      <c r="G952" s="144"/>
      <c r="H952" s="144"/>
      <c r="I952" s="144"/>
      <c r="J952" s="144"/>
      <c r="K952" s="144"/>
      <c r="L952" s="144"/>
      <c r="M952" s="144"/>
      <c r="N952" s="144"/>
      <c r="O952" s="144"/>
      <c r="P952" s="144"/>
      <c r="Q952" s="144"/>
      <c r="R952" s="144"/>
      <c r="S952" s="144"/>
      <c r="T952" s="144"/>
      <c r="U952" s="144"/>
      <c r="V952" s="144"/>
      <c r="W952" s="144"/>
      <c r="X952" s="144"/>
      <c r="Y952" s="144"/>
      <c r="Z952" s="144"/>
    </row>
    <row r="953" ht="12.75" customHeight="1">
      <c r="A953" s="144"/>
      <c r="B953" s="238"/>
      <c r="C953" s="144"/>
      <c r="D953" s="144"/>
      <c r="E953" s="144"/>
      <c r="F953" s="144"/>
      <c r="G953" s="144"/>
      <c r="H953" s="144"/>
      <c r="I953" s="144"/>
      <c r="J953" s="144"/>
      <c r="K953" s="144"/>
      <c r="L953" s="144"/>
      <c r="M953" s="144"/>
      <c r="N953" s="144"/>
      <c r="O953" s="144"/>
      <c r="P953" s="144"/>
      <c r="Q953" s="144"/>
      <c r="R953" s="144"/>
      <c r="S953" s="144"/>
      <c r="T953" s="144"/>
      <c r="U953" s="144"/>
      <c r="V953" s="144"/>
      <c r="W953" s="144"/>
      <c r="X953" s="144"/>
      <c r="Y953" s="144"/>
      <c r="Z953" s="144"/>
    </row>
    <row r="954" ht="12.75" customHeight="1">
      <c r="A954" s="144"/>
      <c r="B954" s="238"/>
      <c r="C954" s="144"/>
      <c r="D954" s="144"/>
      <c r="E954" s="144"/>
      <c r="F954" s="144"/>
      <c r="G954" s="144"/>
      <c r="H954" s="144"/>
      <c r="I954" s="144"/>
      <c r="J954" s="144"/>
      <c r="K954" s="144"/>
      <c r="L954" s="144"/>
      <c r="M954" s="144"/>
      <c r="N954" s="144"/>
      <c r="O954" s="144"/>
      <c r="P954" s="144"/>
      <c r="Q954" s="144"/>
      <c r="R954" s="144"/>
      <c r="S954" s="144"/>
      <c r="T954" s="144"/>
      <c r="U954" s="144"/>
      <c r="V954" s="144"/>
      <c r="W954" s="144"/>
      <c r="X954" s="144"/>
      <c r="Y954" s="144"/>
      <c r="Z954" s="144"/>
    </row>
    <row r="955" ht="12.75" customHeight="1">
      <c r="A955" s="144"/>
      <c r="B955" s="238"/>
      <c r="C955" s="144"/>
      <c r="D955" s="144"/>
      <c r="E955" s="144"/>
      <c r="F955" s="144"/>
      <c r="G955" s="144"/>
      <c r="H955" s="144"/>
      <c r="I955" s="144"/>
      <c r="J955" s="144"/>
      <c r="K955" s="144"/>
      <c r="L955" s="144"/>
      <c r="M955" s="144"/>
      <c r="N955" s="144"/>
      <c r="O955" s="144"/>
      <c r="P955" s="144"/>
      <c r="Q955" s="144"/>
      <c r="R955" s="144"/>
      <c r="S955" s="144"/>
      <c r="T955" s="144"/>
      <c r="U955" s="144"/>
      <c r="V955" s="144"/>
      <c r="W955" s="144"/>
      <c r="X955" s="144"/>
      <c r="Y955" s="144"/>
      <c r="Z955" s="144"/>
    </row>
    <row r="956" ht="12.75" customHeight="1">
      <c r="A956" s="144"/>
      <c r="B956" s="238"/>
      <c r="C956" s="144"/>
      <c r="D956" s="144"/>
      <c r="E956" s="144"/>
      <c r="F956" s="144"/>
      <c r="G956" s="144"/>
      <c r="H956" s="144"/>
      <c r="I956" s="144"/>
      <c r="J956" s="144"/>
      <c r="K956" s="144"/>
      <c r="L956" s="144"/>
      <c r="M956" s="144"/>
      <c r="N956" s="144"/>
      <c r="O956" s="144"/>
      <c r="P956" s="144"/>
      <c r="Q956" s="144"/>
      <c r="R956" s="144"/>
      <c r="S956" s="144"/>
      <c r="T956" s="144"/>
      <c r="U956" s="144"/>
      <c r="V956" s="144"/>
      <c r="W956" s="144"/>
      <c r="X956" s="144"/>
      <c r="Y956" s="144"/>
      <c r="Z956" s="144"/>
    </row>
    <row r="957" ht="12.75" customHeight="1">
      <c r="A957" s="144"/>
      <c r="B957" s="238"/>
      <c r="C957" s="144"/>
      <c r="D957" s="144"/>
      <c r="E957" s="144"/>
      <c r="F957" s="144"/>
      <c r="G957" s="144"/>
      <c r="H957" s="144"/>
      <c r="I957" s="144"/>
      <c r="J957" s="144"/>
      <c r="K957" s="144"/>
      <c r="L957" s="144"/>
      <c r="M957" s="144"/>
      <c r="N957" s="144"/>
      <c r="O957" s="144"/>
      <c r="P957" s="144"/>
      <c r="Q957" s="144"/>
      <c r="R957" s="144"/>
      <c r="S957" s="144"/>
      <c r="T957" s="144"/>
      <c r="U957" s="144"/>
      <c r="V957" s="144"/>
      <c r="W957" s="144"/>
      <c r="X957" s="144"/>
      <c r="Y957" s="144"/>
      <c r="Z957" s="144"/>
    </row>
    <row r="958" ht="12.75" customHeight="1">
      <c r="A958" s="144"/>
      <c r="B958" s="238"/>
      <c r="C958" s="144"/>
      <c r="D958" s="144"/>
      <c r="E958" s="144"/>
      <c r="F958" s="144"/>
      <c r="G958" s="144"/>
      <c r="H958" s="144"/>
      <c r="I958" s="144"/>
      <c r="J958" s="144"/>
      <c r="K958" s="144"/>
      <c r="L958" s="144"/>
      <c r="M958" s="144"/>
      <c r="N958" s="144"/>
      <c r="O958" s="144"/>
      <c r="P958" s="144"/>
      <c r="Q958" s="144"/>
      <c r="R958" s="144"/>
      <c r="S958" s="144"/>
      <c r="T958" s="144"/>
      <c r="U958" s="144"/>
      <c r="V958" s="144"/>
      <c r="W958" s="144"/>
      <c r="X958" s="144"/>
      <c r="Y958" s="144"/>
      <c r="Z958" s="144"/>
    </row>
    <row r="959" ht="12.75" customHeight="1">
      <c r="A959" s="144"/>
      <c r="B959" s="238"/>
      <c r="C959" s="144"/>
      <c r="D959" s="144"/>
      <c r="E959" s="144"/>
      <c r="F959" s="144"/>
      <c r="G959" s="144"/>
      <c r="H959" s="144"/>
      <c r="I959" s="144"/>
      <c r="J959" s="144"/>
      <c r="K959" s="144"/>
      <c r="L959" s="144"/>
      <c r="M959" s="144"/>
      <c r="N959" s="144"/>
      <c r="O959" s="144"/>
      <c r="P959" s="144"/>
      <c r="Q959" s="144"/>
      <c r="R959" s="144"/>
      <c r="S959" s="144"/>
      <c r="T959" s="144"/>
      <c r="U959" s="144"/>
      <c r="V959" s="144"/>
      <c r="W959" s="144"/>
      <c r="X959" s="144"/>
      <c r="Y959" s="144"/>
      <c r="Z959" s="144"/>
    </row>
    <row r="960" ht="12.75" customHeight="1">
      <c r="A960" s="144"/>
      <c r="B960" s="238"/>
      <c r="C960" s="144"/>
      <c r="D960" s="144"/>
      <c r="E960" s="144"/>
      <c r="F960" s="144"/>
      <c r="G960" s="144"/>
      <c r="H960" s="144"/>
      <c r="I960" s="144"/>
      <c r="J960" s="144"/>
      <c r="K960" s="144"/>
      <c r="L960" s="144"/>
      <c r="M960" s="144"/>
      <c r="N960" s="144"/>
      <c r="O960" s="144"/>
      <c r="P960" s="144"/>
      <c r="Q960" s="144"/>
      <c r="R960" s="144"/>
      <c r="S960" s="144"/>
      <c r="T960" s="144"/>
      <c r="U960" s="144"/>
      <c r="V960" s="144"/>
      <c r="W960" s="144"/>
      <c r="X960" s="144"/>
      <c r="Y960" s="144"/>
      <c r="Z960" s="144"/>
    </row>
    <row r="961" ht="12.75" customHeight="1">
      <c r="A961" s="144"/>
      <c r="B961" s="238"/>
      <c r="C961" s="144"/>
      <c r="D961" s="144"/>
      <c r="E961" s="144"/>
      <c r="F961" s="144"/>
      <c r="G961" s="144"/>
      <c r="H961" s="144"/>
      <c r="I961" s="144"/>
      <c r="J961" s="144"/>
      <c r="K961" s="144"/>
      <c r="L961" s="144"/>
      <c r="M961" s="144"/>
      <c r="N961" s="144"/>
      <c r="O961" s="144"/>
      <c r="P961" s="144"/>
      <c r="Q961" s="144"/>
      <c r="R961" s="144"/>
      <c r="S961" s="144"/>
      <c r="T961" s="144"/>
      <c r="U961" s="144"/>
      <c r="V961" s="144"/>
      <c r="W961" s="144"/>
      <c r="X961" s="144"/>
      <c r="Y961" s="144"/>
      <c r="Z961" s="144"/>
    </row>
    <row r="962" ht="12.75" customHeight="1">
      <c r="A962" s="144"/>
      <c r="B962" s="238"/>
      <c r="C962" s="144"/>
      <c r="D962" s="144"/>
      <c r="E962" s="144"/>
      <c r="F962" s="144"/>
      <c r="G962" s="144"/>
      <c r="H962" s="144"/>
      <c r="I962" s="144"/>
      <c r="J962" s="144"/>
      <c r="K962" s="144"/>
      <c r="L962" s="144"/>
      <c r="M962" s="144"/>
      <c r="N962" s="144"/>
      <c r="O962" s="144"/>
      <c r="P962" s="144"/>
      <c r="Q962" s="144"/>
      <c r="R962" s="144"/>
      <c r="S962" s="144"/>
      <c r="T962" s="144"/>
      <c r="U962" s="144"/>
      <c r="V962" s="144"/>
      <c r="W962" s="144"/>
      <c r="X962" s="144"/>
      <c r="Y962" s="144"/>
      <c r="Z962" s="144"/>
    </row>
    <row r="963" ht="12.75" customHeight="1">
      <c r="A963" s="144"/>
      <c r="B963" s="238"/>
      <c r="C963" s="144"/>
      <c r="D963" s="144"/>
      <c r="E963" s="144"/>
      <c r="F963" s="144"/>
      <c r="G963" s="144"/>
      <c r="H963" s="144"/>
      <c r="I963" s="144"/>
      <c r="J963" s="144"/>
      <c r="K963" s="144"/>
      <c r="L963" s="144"/>
      <c r="M963" s="144"/>
      <c r="N963" s="144"/>
      <c r="O963" s="144"/>
      <c r="P963" s="144"/>
      <c r="Q963" s="144"/>
      <c r="R963" s="144"/>
      <c r="S963" s="144"/>
      <c r="T963" s="144"/>
      <c r="U963" s="144"/>
      <c r="V963" s="144"/>
      <c r="W963" s="144"/>
      <c r="X963" s="144"/>
      <c r="Y963" s="144"/>
      <c r="Z963" s="144"/>
    </row>
    <row r="964" ht="12.75" customHeight="1">
      <c r="A964" s="144"/>
      <c r="B964" s="238"/>
      <c r="C964" s="144"/>
      <c r="D964" s="144"/>
      <c r="E964" s="144"/>
      <c r="F964" s="144"/>
      <c r="G964" s="144"/>
      <c r="H964" s="144"/>
      <c r="I964" s="144"/>
      <c r="J964" s="144"/>
      <c r="K964" s="144"/>
      <c r="L964" s="144"/>
      <c r="M964" s="144"/>
      <c r="N964" s="144"/>
      <c r="O964" s="144"/>
      <c r="P964" s="144"/>
      <c r="Q964" s="144"/>
      <c r="R964" s="144"/>
      <c r="S964" s="144"/>
      <c r="T964" s="144"/>
      <c r="U964" s="144"/>
      <c r="V964" s="144"/>
      <c r="W964" s="144"/>
      <c r="X964" s="144"/>
      <c r="Y964" s="144"/>
      <c r="Z964" s="144"/>
    </row>
    <row r="965" ht="12.75" customHeight="1">
      <c r="A965" s="144"/>
      <c r="B965" s="238"/>
      <c r="C965" s="144"/>
      <c r="D965" s="144"/>
      <c r="E965" s="144"/>
      <c r="F965" s="144"/>
      <c r="G965" s="144"/>
      <c r="H965" s="144"/>
      <c r="I965" s="144"/>
      <c r="J965" s="144"/>
      <c r="K965" s="144"/>
      <c r="L965" s="144"/>
      <c r="M965" s="144"/>
      <c r="N965" s="144"/>
      <c r="O965" s="144"/>
      <c r="P965" s="144"/>
      <c r="Q965" s="144"/>
      <c r="R965" s="144"/>
      <c r="S965" s="144"/>
      <c r="T965" s="144"/>
      <c r="U965" s="144"/>
      <c r="V965" s="144"/>
      <c r="W965" s="144"/>
      <c r="X965" s="144"/>
      <c r="Y965" s="144"/>
      <c r="Z965" s="144"/>
    </row>
    <row r="966" ht="12.75" customHeight="1">
      <c r="A966" s="144"/>
      <c r="B966" s="238"/>
      <c r="C966" s="144"/>
      <c r="D966" s="144"/>
      <c r="E966" s="144"/>
      <c r="F966" s="144"/>
      <c r="G966" s="144"/>
      <c r="H966" s="144"/>
      <c r="I966" s="144"/>
      <c r="J966" s="144"/>
      <c r="K966" s="144"/>
      <c r="L966" s="144"/>
      <c r="M966" s="144"/>
      <c r="N966" s="144"/>
      <c r="O966" s="144"/>
      <c r="P966" s="144"/>
      <c r="Q966" s="144"/>
      <c r="R966" s="144"/>
      <c r="S966" s="144"/>
      <c r="T966" s="144"/>
      <c r="U966" s="144"/>
      <c r="V966" s="144"/>
      <c r="W966" s="144"/>
      <c r="X966" s="144"/>
      <c r="Y966" s="144"/>
      <c r="Z966" s="144"/>
    </row>
    <row r="967" ht="12.75" customHeight="1">
      <c r="A967" s="144"/>
      <c r="B967" s="238"/>
      <c r="C967" s="144"/>
      <c r="D967" s="144"/>
      <c r="E967" s="144"/>
      <c r="F967" s="144"/>
      <c r="G967" s="144"/>
      <c r="H967" s="144"/>
      <c r="I967" s="144"/>
      <c r="J967" s="144"/>
      <c r="K967" s="144"/>
      <c r="L967" s="144"/>
      <c r="M967" s="144"/>
      <c r="N967" s="144"/>
      <c r="O967" s="144"/>
      <c r="P967" s="144"/>
      <c r="Q967" s="144"/>
      <c r="R967" s="144"/>
      <c r="S967" s="144"/>
      <c r="T967" s="144"/>
      <c r="U967" s="144"/>
      <c r="V967" s="144"/>
      <c r="W967" s="144"/>
      <c r="X967" s="144"/>
      <c r="Y967" s="144"/>
      <c r="Z967" s="144"/>
    </row>
    <row r="968" ht="12.75" customHeight="1">
      <c r="A968" s="144"/>
      <c r="B968" s="238"/>
      <c r="C968" s="144"/>
      <c r="D968" s="144"/>
      <c r="E968" s="144"/>
      <c r="F968" s="144"/>
      <c r="G968" s="144"/>
      <c r="H968" s="144"/>
      <c r="I968" s="144"/>
      <c r="J968" s="144"/>
      <c r="K968" s="144"/>
      <c r="L968" s="144"/>
      <c r="M968" s="144"/>
      <c r="N968" s="144"/>
      <c r="O968" s="144"/>
      <c r="P968" s="144"/>
      <c r="Q968" s="144"/>
      <c r="R968" s="144"/>
      <c r="S968" s="144"/>
      <c r="T968" s="144"/>
      <c r="U968" s="144"/>
      <c r="V968" s="144"/>
      <c r="W968" s="144"/>
      <c r="X968" s="144"/>
      <c r="Y968" s="144"/>
      <c r="Z968" s="144"/>
    </row>
    <row r="969" ht="12.75" customHeight="1">
      <c r="A969" s="144"/>
      <c r="B969" s="238"/>
      <c r="C969" s="144"/>
      <c r="D969" s="144"/>
      <c r="E969" s="144"/>
      <c r="F969" s="144"/>
      <c r="G969" s="144"/>
      <c r="H969" s="144"/>
      <c r="I969" s="144"/>
      <c r="J969" s="144"/>
      <c r="K969" s="144"/>
      <c r="L969" s="144"/>
      <c r="M969" s="144"/>
      <c r="N969" s="144"/>
      <c r="O969" s="144"/>
      <c r="P969" s="144"/>
      <c r="Q969" s="144"/>
      <c r="R969" s="144"/>
      <c r="S969" s="144"/>
      <c r="T969" s="144"/>
      <c r="U969" s="144"/>
      <c r="V969" s="144"/>
      <c r="W969" s="144"/>
      <c r="X969" s="144"/>
      <c r="Y969" s="144"/>
      <c r="Z969" s="144"/>
    </row>
    <row r="970" ht="12.75" customHeight="1">
      <c r="A970" s="144"/>
      <c r="B970" s="238"/>
      <c r="C970" s="144"/>
      <c r="D970" s="144"/>
      <c r="E970" s="144"/>
      <c r="F970" s="144"/>
      <c r="G970" s="144"/>
      <c r="H970" s="144"/>
      <c r="I970" s="144"/>
      <c r="J970" s="144"/>
      <c r="K970" s="144"/>
      <c r="L970" s="144"/>
      <c r="M970" s="144"/>
      <c r="N970" s="144"/>
      <c r="O970" s="144"/>
      <c r="P970" s="144"/>
      <c r="Q970" s="144"/>
      <c r="R970" s="144"/>
      <c r="S970" s="144"/>
      <c r="T970" s="144"/>
      <c r="U970" s="144"/>
      <c r="V970" s="144"/>
      <c r="W970" s="144"/>
      <c r="X970" s="144"/>
      <c r="Y970" s="144"/>
      <c r="Z970" s="144"/>
    </row>
    <row r="971" ht="12.75" customHeight="1">
      <c r="A971" s="144"/>
      <c r="B971" s="238"/>
      <c r="C971" s="144"/>
      <c r="D971" s="144"/>
      <c r="E971" s="144"/>
      <c r="F971" s="144"/>
      <c r="G971" s="144"/>
      <c r="H971" s="144"/>
      <c r="I971" s="144"/>
      <c r="J971" s="144"/>
      <c r="K971" s="144"/>
      <c r="L971" s="144"/>
      <c r="M971" s="144"/>
      <c r="N971" s="144"/>
      <c r="O971" s="144"/>
      <c r="P971" s="144"/>
      <c r="Q971" s="144"/>
      <c r="R971" s="144"/>
      <c r="S971" s="144"/>
      <c r="T971" s="144"/>
      <c r="U971" s="144"/>
      <c r="V971" s="144"/>
      <c r="W971" s="144"/>
      <c r="X971" s="144"/>
      <c r="Y971" s="144"/>
      <c r="Z971" s="144"/>
    </row>
    <row r="972" ht="12.75" customHeight="1">
      <c r="A972" s="144"/>
      <c r="B972" s="238"/>
      <c r="C972" s="144"/>
      <c r="D972" s="144"/>
      <c r="E972" s="144"/>
      <c r="F972" s="144"/>
      <c r="G972" s="144"/>
      <c r="H972" s="144"/>
      <c r="I972" s="144"/>
      <c r="J972" s="144"/>
      <c r="K972" s="144"/>
      <c r="L972" s="144"/>
      <c r="M972" s="144"/>
      <c r="N972" s="144"/>
      <c r="O972" s="144"/>
      <c r="P972" s="144"/>
      <c r="Q972" s="144"/>
      <c r="R972" s="144"/>
      <c r="S972" s="144"/>
      <c r="T972" s="144"/>
      <c r="U972" s="144"/>
      <c r="V972" s="144"/>
      <c r="W972" s="144"/>
      <c r="X972" s="144"/>
      <c r="Y972" s="144"/>
      <c r="Z972" s="144"/>
    </row>
    <row r="973" ht="12.75" customHeight="1">
      <c r="A973" s="144"/>
      <c r="B973" s="238"/>
      <c r="C973" s="144"/>
      <c r="D973" s="144"/>
      <c r="E973" s="144"/>
      <c r="F973" s="144"/>
      <c r="G973" s="144"/>
      <c r="H973" s="144"/>
      <c r="I973" s="144"/>
      <c r="J973" s="144"/>
      <c r="K973" s="144"/>
      <c r="L973" s="144"/>
      <c r="M973" s="144"/>
      <c r="N973" s="144"/>
      <c r="O973" s="144"/>
      <c r="P973" s="144"/>
      <c r="Q973" s="144"/>
      <c r="R973" s="144"/>
      <c r="S973" s="144"/>
      <c r="T973" s="144"/>
      <c r="U973" s="144"/>
      <c r="V973" s="144"/>
      <c r="W973" s="144"/>
      <c r="X973" s="144"/>
      <c r="Y973" s="144"/>
      <c r="Z973" s="144"/>
    </row>
    <row r="974" ht="12.75" customHeight="1">
      <c r="A974" s="144"/>
      <c r="B974" s="238"/>
      <c r="C974" s="144"/>
      <c r="D974" s="144"/>
      <c r="E974" s="144"/>
      <c r="F974" s="144"/>
      <c r="G974" s="144"/>
      <c r="H974" s="144"/>
      <c r="I974" s="144"/>
      <c r="J974" s="144"/>
      <c r="K974" s="144"/>
      <c r="L974" s="144"/>
      <c r="M974" s="144"/>
      <c r="N974" s="144"/>
      <c r="O974" s="144"/>
      <c r="P974" s="144"/>
      <c r="Q974" s="144"/>
      <c r="R974" s="144"/>
      <c r="S974" s="144"/>
      <c r="T974" s="144"/>
      <c r="U974" s="144"/>
      <c r="V974" s="144"/>
      <c r="W974" s="144"/>
      <c r="X974" s="144"/>
      <c r="Y974" s="144"/>
      <c r="Z974" s="144"/>
    </row>
    <row r="975" ht="12.75" customHeight="1">
      <c r="A975" s="144"/>
      <c r="B975" s="238"/>
      <c r="C975" s="144"/>
      <c r="D975" s="144"/>
      <c r="E975" s="144"/>
      <c r="F975" s="144"/>
      <c r="G975" s="144"/>
      <c r="H975" s="144"/>
      <c r="I975" s="144"/>
      <c r="J975" s="144"/>
      <c r="K975" s="144"/>
      <c r="L975" s="144"/>
      <c r="M975" s="144"/>
      <c r="N975" s="144"/>
      <c r="O975" s="144"/>
      <c r="P975" s="144"/>
      <c r="Q975" s="144"/>
      <c r="R975" s="144"/>
      <c r="S975" s="144"/>
      <c r="T975" s="144"/>
      <c r="U975" s="144"/>
      <c r="V975" s="144"/>
      <c r="W975" s="144"/>
      <c r="X975" s="144"/>
      <c r="Y975" s="144"/>
      <c r="Z975" s="144"/>
    </row>
    <row r="976" ht="12.75" customHeight="1">
      <c r="A976" s="144"/>
      <c r="B976" s="238"/>
      <c r="C976" s="144"/>
      <c r="D976" s="144"/>
      <c r="E976" s="144"/>
      <c r="F976" s="144"/>
      <c r="G976" s="144"/>
      <c r="H976" s="144"/>
      <c r="I976" s="144"/>
      <c r="J976" s="144"/>
      <c r="K976" s="144"/>
      <c r="L976" s="144"/>
      <c r="M976" s="144"/>
      <c r="N976" s="144"/>
      <c r="O976" s="144"/>
      <c r="P976" s="144"/>
      <c r="Q976" s="144"/>
      <c r="R976" s="144"/>
      <c r="S976" s="144"/>
      <c r="T976" s="144"/>
      <c r="U976" s="144"/>
      <c r="V976" s="144"/>
      <c r="W976" s="144"/>
      <c r="X976" s="144"/>
      <c r="Y976" s="144"/>
      <c r="Z976" s="144"/>
    </row>
    <row r="977" ht="12.75" customHeight="1">
      <c r="A977" s="144"/>
      <c r="B977" s="238"/>
      <c r="C977" s="144"/>
      <c r="D977" s="144"/>
      <c r="E977" s="144"/>
      <c r="F977" s="144"/>
      <c r="G977" s="144"/>
      <c r="H977" s="144"/>
      <c r="I977" s="144"/>
      <c r="J977" s="144"/>
      <c r="K977" s="144"/>
      <c r="L977" s="144"/>
      <c r="M977" s="144"/>
      <c r="N977" s="144"/>
      <c r="O977" s="144"/>
      <c r="P977" s="144"/>
      <c r="Q977" s="144"/>
      <c r="R977" s="144"/>
      <c r="S977" s="144"/>
      <c r="T977" s="144"/>
      <c r="U977" s="144"/>
      <c r="V977" s="144"/>
      <c r="W977" s="144"/>
      <c r="X977" s="144"/>
      <c r="Y977" s="144"/>
      <c r="Z977" s="144"/>
    </row>
    <row r="978" ht="12.75" customHeight="1">
      <c r="A978" s="144"/>
      <c r="B978" s="238"/>
      <c r="C978" s="144"/>
      <c r="D978" s="144"/>
      <c r="E978" s="144"/>
      <c r="F978" s="144"/>
      <c r="G978" s="144"/>
      <c r="H978" s="144"/>
      <c r="I978" s="144"/>
      <c r="J978" s="144"/>
      <c r="K978" s="144"/>
      <c r="L978" s="144"/>
      <c r="M978" s="144"/>
      <c r="N978" s="144"/>
      <c r="O978" s="144"/>
      <c r="P978" s="144"/>
      <c r="Q978" s="144"/>
      <c r="R978" s="144"/>
      <c r="S978" s="144"/>
      <c r="T978" s="144"/>
      <c r="U978" s="144"/>
      <c r="V978" s="144"/>
      <c r="W978" s="144"/>
      <c r="X978" s="144"/>
      <c r="Y978" s="144"/>
      <c r="Z978" s="144"/>
    </row>
    <row r="979" ht="12.75" customHeight="1">
      <c r="A979" s="144"/>
      <c r="B979" s="238"/>
      <c r="C979" s="144"/>
      <c r="D979" s="144"/>
      <c r="E979" s="144"/>
      <c r="F979" s="144"/>
      <c r="G979" s="144"/>
      <c r="H979" s="144"/>
      <c r="I979" s="144"/>
      <c r="J979" s="144"/>
      <c r="K979" s="144"/>
      <c r="L979" s="144"/>
      <c r="M979" s="144"/>
      <c r="N979" s="144"/>
      <c r="O979" s="144"/>
      <c r="P979" s="144"/>
      <c r="Q979" s="144"/>
      <c r="R979" s="144"/>
      <c r="S979" s="144"/>
      <c r="T979" s="144"/>
      <c r="U979" s="144"/>
      <c r="V979" s="144"/>
      <c r="W979" s="144"/>
      <c r="X979" s="144"/>
      <c r="Y979" s="144"/>
      <c r="Z979" s="144"/>
    </row>
    <row r="980" ht="12.75" customHeight="1">
      <c r="A980" s="144"/>
      <c r="B980" s="238"/>
      <c r="C980" s="144"/>
      <c r="D980" s="144"/>
      <c r="E980" s="144"/>
      <c r="F980" s="144"/>
      <c r="G980" s="144"/>
      <c r="H980" s="144"/>
      <c r="I980" s="144"/>
      <c r="J980" s="144"/>
      <c r="K980" s="144"/>
      <c r="L980" s="144"/>
      <c r="M980" s="144"/>
      <c r="N980" s="144"/>
      <c r="O980" s="144"/>
      <c r="P980" s="144"/>
      <c r="Q980" s="144"/>
      <c r="R980" s="144"/>
      <c r="S980" s="144"/>
      <c r="T980" s="144"/>
      <c r="U980" s="144"/>
      <c r="V980" s="144"/>
      <c r="W980" s="144"/>
      <c r="X980" s="144"/>
      <c r="Y980" s="144"/>
      <c r="Z980" s="144"/>
    </row>
    <row r="981" ht="12.75" customHeight="1">
      <c r="A981" s="144"/>
      <c r="B981" s="238"/>
      <c r="C981" s="144"/>
      <c r="D981" s="144"/>
      <c r="E981" s="144"/>
      <c r="F981" s="144"/>
      <c r="G981" s="144"/>
      <c r="H981" s="144"/>
      <c r="I981" s="144"/>
      <c r="J981" s="144"/>
      <c r="K981" s="144"/>
      <c r="L981" s="144"/>
      <c r="M981" s="144"/>
      <c r="N981" s="144"/>
      <c r="O981" s="144"/>
      <c r="P981" s="144"/>
      <c r="Q981" s="144"/>
      <c r="R981" s="144"/>
      <c r="S981" s="144"/>
      <c r="T981" s="144"/>
      <c r="U981" s="144"/>
      <c r="V981" s="144"/>
      <c r="W981" s="144"/>
      <c r="X981" s="144"/>
      <c r="Y981" s="144"/>
      <c r="Z981" s="144"/>
    </row>
    <row r="982" ht="12.75" customHeight="1">
      <c r="A982" s="144"/>
      <c r="B982" s="238"/>
      <c r="C982" s="144"/>
      <c r="D982" s="144"/>
      <c r="E982" s="144"/>
      <c r="F982" s="144"/>
      <c r="G982" s="144"/>
      <c r="H982" s="144"/>
      <c r="I982" s="144"/>
      <c r="J982" s="144"/>
      <c r="K982" s="144"/>
      <c r="L982" s="144"/>
      <c r="M982" s="144"/>
      <c r="N982" s="144"/>
      <c r="O982" s="144"/>
      <c r="P982" s="144"/>
      <c r="Q982" s="144"/>
      <c r="R982" s="144"/>
      <c r="S982" s="144"/>
      <c r="T982" s="144"/>
      <c r="U982" s="144"/>
      <c r="V982" s="144"/>
      <c r="W982" s="144"/>
      <c r="X982" s="144"/>
      <c r="Y982" s="144"/>
      <c r="Z982" s="144"/>
    </row>
    <row r="983" ht="12.75" customHeight="1">
      <c r="A983" s="144"/>
      <c r="B983" s="238"/>
      <c r="C983" s="144"/>
      <c r="D983" s="144"/>
      <c r="E983" s="144"/>
      <c r="F983" s="144"/>
      <c r="G983" s="144"/>
      <c r="H983" s="144"/>
      <c r="I983" s="144"/>
      <c r="J983" s="144"/>
      <c r="K983" s="144"/>
      <c r="L983" s="144"/>
      <c r="M983" s="144"/>
      <c r="N983" s="144"/>
      <c r="O983" s="144"/>
      <c r="P983" s="144"/>
      <c r="Q983" s="144"/>
      <c r="R983" s="144"/>
      <c r="S983" s="144"/>
      <c r="T983" s="144"/>
      <c r="U983" s="144"/>
      <c r="V983" s="144"/>
      <c r="W983" s="144"/>
      <c r="X983" s="144"/>
      <c r="Y983" s="144"/>
      <c r="Z983" s="144"/>
    </row>
    <row r="984" ht="12.75" customHeight="1">
      <c r="A984" s="144"/>
      <c r="B984" s="238"/>
      <c r="C984" s="144"/>
      <c r="D984" s="144"/>
      <c r="E984" s="144"/>
      <c r="F984" s="144"/>
      <c r="G984" s="144"/>
      <c r="H984" s="144"/>
      <c r="I984" s="144"/>
      <c r="J984" s="144"/>
      <c r="K984" s="144"/>
      <c r="L984" s="144"/>
      <c r="M984" s="144"/>
      <c r="N984" s="144"/>
      <c r="O984" s="144"/>
      <c r="P984" s="144"/>
      <c r="Q984" s="144"/>
      <c r="R984" s="144"/>
      <c r="S984" s="144"/>
      <c r="T984" s="144"/>
      <c r="U984" s="144"/>
      <c r="V984" s="144"/>
      <c r="W984" s="144"/>
      <c r="X984" s="144"/>
      <c r="Y984" s="144"/>
      <c r="Z984" s="144"/>
    </row>
    <row r="985" ht="12.75" customHeight="1">
      <c r="A985" s="144"/>
      <c r="B985" s="238"/>
      <c r="C985" s="144"/>
      <c r="D985" s="144"/>
      <c r="E985" s="144"/>
      <c r="F985" s="144"/>
      <c r="G985" s="144"/>
      <c r="H985" s="144"/>
      <c r="I985" s="144"/>
      <c r="J985" s="144"/>
      <c r="K985" s="144"/>
      <c r="L985" s="144"/>
      <c r="M985" s="144"/>
      <c r="N985" s="144"/>
      <c r="O985" s="144"/>
      <c r="P985" s="144"/>
      <c r="Q985" s="144"/>
      <c r="R985" s="144"/>
      <c r="S985" s="144"/>
      <c r="T985" s="144"/>
      <c r="U985" s="144"/>
      <c r="V985" s="144"/>
      <c r="W985" s="144"/>
      <c r="X985" s="144"/>
      <c r="Y985" s="144"/>
      <c r="Z985" s="144"/>
    </row>
    <row r="986" ht="12.75" customHeight="1">
      <c r="A986" s="144"/>
      <c r="B986" s="238"/>
      <c r="C986" s="144"/>
      <c r="D986" s="144"/>
      <c r="E986" s="144"/>
      <c r="F986" s="144"/>
      <c r="G986" s="144"/>
      <c r="H986" s="144"/>
      <c r="I986" s="144"/>
      <c r="J986" s="144"/>
      <c r="K986" s="144"/>
      <c r="L986" s="144"/>
      <c r="M986" s="144"/>
      <c r="N986" s="144"/>
      <c r="O986" s="144"/>
      <c r="P986" s="144"/>
      <c r="Q986" s="144"/>
      <c r="R986" s="144"/>
      <c r="S986" s="144"/>
      <c r="T986" s="144"/>
      <c r="U986" s="144"/>
      <c r="V986" s="144"/>
      <c r="W986" s="144"/>
      <c r="X986" s="144"/>
      <c r="Y986" s="144"/>
      <c r="Z986" s="144"/>
    </row>
    <row r="987" ht="12.75" customHeight="1">
      <c r="A987" s="144"/>
      <c r="B987" s="238"/>
      <c r="C987" s="144"/>
      <c r="D987" s="144"/>
      <c r="E987" s="144"/>
      <c r="F987" s="144"/>
      <c r="G987" s="144"/>
      <c r="H987" s="144"/>
      <c r="I987" s="144"/>
      <c r="J987" s="144"/>
      <c r="K987" s="144"/>
      <c r="L987" s="144"/>
      <c r="M987" s="144"/>
      <c r="N987" s="144"/>
      <c r="O987" s="144"/>
      <c r="P987" s="144"/>
      <c r="Q987" s="144"/>
      <c r="R987" s="144"/>
      <c r="S987" s="144"/>
      <c r="T987" s="144"/>
      <c r="U987" s="144"/>
      <c r="V987" s="144"/>
      <c r="W987" s="144"/>
      <c r="X987" s="144"/>
      <c r="Y987" s="144"/>
      <c r="Z987" s="144"/>
    </row>
    <row r="988" ht="12.75" customHeight="1">
      <c r="A988" s="144"/>
      <c r="B988" s="238"/>
      <c r="C988" s="144"/>
      <c r="D988" s="144"/>
      <c r="E988" s="144"/>
      <c r="F988" s="144"/>
      <c r="G988" s="144"/>
      <c r="H988" s="144"/>
      <c r="I988" s="144"/>
      <c r="J988" s="144"/>
      <c r="K988" s="144"/>
      <c r="L988" s="144"/>
      <c r="M988" s="144"/>
      <c r="N988" s="144"/>
      <c r="O988" s="144"/>
      <c r="P988" s="144"/>
      <c r="Q988" s="144"/>
      <c r="R988" s="144"/>
      <c r="S988" s="144"/>
      <c r="T988" s="144"/>
      <c r="U988" s="144"/>
      <c r="V988" s="144"/>
      <c r="W988" s="144"/>
      <c r="X988" s="144"/>
      <c r="Y988" s="144"/>
      <c r="Z988" s="144"/>
    </row>
    <row r="989" ht="12.75" customHeight="1">
      <c r="A989" s="144"/>
      <c r="B989" s="238"/>
      <c r="C989" s="144"/>
      <c r="D989" s="144"/>
      <c r="E989" s="144"/>
      <c r="F989" s="144"/>
      <c r="G989" s="144"/>
      <c r="H989" s="144"/>
      <c r="I989" s="144"/>
      <c r="J989" s="144"/>
      <c r="K989" s="144"/>
      <c r="L989" s="144"/>
      <c r="M989" s="144"/>
      <c r="N989" s="144"/>
      <c r="O989" s="144"/>
      <c r="P989" s="144"/>
      <c r="Q989" s="144"/>
      <c r="R989" s="144"/>
      <c r="S989" s="144"/>
      <c r="T989" s="144"/>
      <c r="U989" s="144"/>
      <c r="V989" s="144"/>
      <c r="W989" s="144"/>
      <c r="X989" s="144"/>
      <c r="Y989" s="144"/>
      <c r="Z989" s="144"/>
    </row>
    <row r="990" ht="12.75" customHeight="1">
      <c r="A990" s="144"/>
      <c r="B990" s="238"/>
      <c r="C990" s="144"/>
      <c r="D990" s="144"/>
      <c r="E990" s="144"/>
      <c r="F990" s="144"/>
      <c r="G990" s="144"/>
      <c r="H990" s="144"/>
      <c r="I990" s="144"/>
      <c r="J990" s="144"/>
      <c r="K990" s="144"/>
      <c r="L990" s="144"/>
      <c r="M990" s="144"/>
      <c r="N990" s="144"/>
      <c r="O990" s="144"/>
      <c r="P990" s="144"/>
      <c r="Q990" s="144"/>
      <c r="R990" s="144"/>
      <c r="S990" s="144"/>
      <c r="T990" s="144"/>
      <c r="U990" s="144"/>
      <c r="V990" s="144"/>
      <c r="W990" s="144"/>
      <c r="X990" s="144"/>
      <c r="Y990" s="144"/>
      <c r="Z990" s="144"/>
    </row>
    <row r="991" ht="12.75" customHeight="1">
      <c r="A991" s="144"/>
      <c r="B991" s="238"/>
      <c r="C991" s="144"/>
      <c r="D991" s="144"/>
      <c r="E991" s="144"/>
      <c r="F991" s="144"/>
      <c r="G991" s="144"/>
      <c r="H991" s="144"/>
      <c r="I991" s="144"/>
      <c r="J991" s="144"/>
      <c r="K991" s="144"/>
      <c r="L991" s="144"/>
      <c r="M991" s="144"/>
      <c r="N991" s="144"/>
      <c r="O991" s="144"/>
      <c r="P991" s="144"/>
      <c r="Q991" s="144"/>
      <c r="R991" s="144"/>
      <c r="S991" s="144"/>
      <c r="T991" s="144"/>
      <c r="U991" s="144"/>
      <c r="V991" s="144"/>
      <c r="W991" s="144"/>
      <c r="X991" s="144"/>
      <c r="Y991" s="144"/>
      <c r="Z991" s="144"/>
    </row>
    <row r="992" ht="12.75" customHeight="1">
      <c r="A992" s="144"/>
      <c r="B992" s="238"/>
      <c r="C992" s="144"/>
      <c r="D992" s="144"/>
      <c r="E992" s="144"/>
      <c r="F992" s="144"/>
      <c r="G992" s="144"/>
      <c r="H992" s="144"/>
      <c r="I992" s="144"/>
      <c r="J992" s="144"/>
      <c r="K992" s="144"/>
      <c r="L992" s="144"/>
      <c r="M992" s="144"/>
      <c r="N992" s="144"/>
      <c r="O992" s="144"/>
      <c r="P992" s="144"/>
      <c r="Q992" s="144"/>
      <c r="R992" s="144"/>
      <c r="S992" s="144"/>
      <c r="T992" s="144"/>
      <c r="U992" s="144"/>
      <c r="V992" s="144"/>
      <c r="W992" s="144"/>
      <c r="X992" s="144"/>
      <c r="Y992" s="144"/>
      <c r="Z992" s="144"/>
    </row>
    <row r="993" ht="12.75" customHeight="1">
      <c r="A993" s="144"/>
      <c r="B993" s="238"/>
      <c r="C993" s="144"/>
      <c r="D993" s="144"/>
      <c r="E993" s="144"/>
      <c r="F993" s="144"/>
      <c r="G993" s="144"/>
      <c r="H993" s="144"/>
      <c r="I993" s="144"/>
      <c r="J993" s="144"/>
      <c r="K993" s="144"/>
      <c r="L993" s="144"/>
      <c r="M993" s="144"/>
      <c r="N993" s="144"/>
      <c r="O993" s="144"/>
      <c r="P993" s="144"/>
      <c r="Q993" s="144"/>
      <c r="R993" s="144"/>
      <c r="S993" s="144"/>
      <c r="T993" s="144"/>
      <c r="U993" s="144"/>
      <c r="V993" s="144"/>
      <c r="W993" s="144"/>
      <c r="X993" s="144"/>
      <c r="Y993" s="144"/>
      <c r="Z993" s="144"/>
    </row>
    <row r="994" ht="12.75" customHeight="1">
      <c r="A994" s="144"/>
      <c r="B994" s="238"/>
      <c r="C994" s="144"/>
      <c r="D994" s="144"/>
      <c r="E994" s="144"/>
      <c r="F994" s="144"/>
      <c r="G994" s="144"/>
      <c r="H994" s="144"/>
      <c r="I994" s="144"/>
      <c r="J994" s="144"/>
      <c r="K994" s="144"/>
      <c r="L994" s="144"/>
      <c r="M994" s="144"/>
      <c r="N994" s="144"/>
      <c r="O994" s="144"/>
      <c r="P994" s="144"/>
      <c r="Q994" s="144"/>
      <c r="R994" s="144"/>
      <c r="S994" s="144"/>
      <c r="T994" s="144"/>
      <c r="U994" s="144"/>
      <c r="V994" s="144"/>
      <c r="W994" s="144"/>
      <c r="X994" s="144"/>
      <c r="Y994" s="144"/>
      <c r="Z994" s="144"/>
    </row>
    <row r="995" ht="12.75" customHeight="1">
      <c r="A995" s="144"/>
      <c r="B995" s="238"/>
      <c r="C995" s="144"/>
      <c r="D995" s="144"/>
      <c r="E995" s="144"/>
      <c r="F995" s="144"/>
      <c r="G995" s="144"/>
      <c r="H995" s="144"/>
      <c r="I995" s="144"/>
      <c r="J995" s="144"/>
      <c r="K995" s="144"/>
      <c r="L995" s="144"/>
      <c r="M995" s="144"/>
      <c r="N995" s="144"/>
      <c r="O995" s="144"/>
      <c r="P995" s="144"/>
      <c r="Q995" s="144"/>
      <c r="R995" s="144"/>
      <c r="S995" s="144"/>
      <c r="T995" s="144"/>
      <c r="U995" s="144"/>
      <c r="V995" s="144"/>
      <c r="W995" s="144"/>
      <c r="X995" s="144"/>
      <c r="Y995" s="144"/>
      <c r="Z995" s="144"/>
    </row>
    <row r="996" ht="12.75" customHeight="1">
      <c r="A996" s="144"/>
      <c r="B996" s="238"/>
      <c r="C996" s="144"/>
      <c r="D996" s="144"/>
      <c r="E996" s="144"/>
      <c r="F996" s="144"/>
      <c r="G996" s="144"/>
      <c r="H996" s="144"/>
      <c r="I996" s="144"/>
      <c r="J996" s="144"/>
      <c r="K996" s="144"/>
      <c r="L996" s="144"/>
      <c r="M996" s="144"/>
      <c r="N996" s="144"/>
      <c r="O996" s="144"/>
      <c r="P996" s="144"/>
      <c r="Q996" s="144"/>
      <c r="R996" s="144"/>
      <c r="S996" s="144"/>
      <c r="T996" s="144"/>
      <c r="U996" s="144"/>
      <c r="V996" s="144"/>
      <c r="W996" s="144"/>
      <c r="X996" s="144"/>
      <c r="Y996" s="144"/>
      <c r="Z996" s="144"/>
    </row>
    <row r="997" ht="12.75" customHeight="1">
      <c r="A997" s="144"/>
      <c r="B997" s="238"/>
      <c r="C997" s="144"/>
      <c r="D997" s="144"/>
      <c r="E997" s="144"/>
      <c r="F997" s="144"/>
      <c r="G997" s="144"/>
      <c r="H997" s="144"/>
      <c r="I997" s="144"/>
      <c r="J997" s="144"/>
      <c r="K997" s="144"/>
      <c r="L997" s="144"/>
      <c r="M997" s="144"/>
      <c r="N997" s="144"/>
      <c r="O997" s="144"/>
      <c r="P997" s="144"/>
      <c r="Q997" s="144"/>
      <c r="R997" s="144"/>
      <c r="S997" s="144"/>
      <c r="T997" s="144"/>
      <c r="U997" s="144"/>
      <c r="V997" s="144"/>
      <c r="W997" s="144"/>
      <c r="X997" s="144"/>
      <c r="Y997" s="144"/>
      <c r="Z997" s="144"/>
    </row>
    <row r="998" ht="12.75" customHeight="1">
      <c r="A998" s="144"/>
      <c r="B998" s="238"/>
      <c r="C998" s="144"/>
      <c r="D998" s="144"/>
      <c r="E998" s="144"/>
      <c r="F998" s="144"/>
      <c r="G998" s="144"/>
      <c r="H998" s="144"/>
      <c r="I998" s="144"/>
      <c r="J998" s="144"/>
      <c r="K998" s="144"/>
      <c r="L998" s="144"/>
      <c r="M998" s="144"/>
      <c r="N998" s="144"/>
      <c r="O998" s="144"/>
      <c r="P998" s="144"/>
      <c r="Q998" s="144"/>
      <c r="R998" s="144"/>
      <c r="S998" s="144"/>
      <c r="T998" s="144"/>
      <c r="U998" s="144"/>
      <c r="V998" s="144"/>
      <c r="W998" s="144"/>
      <c r="X998" s="144"/>
      <c r="Y998" s="144"/>
      <c r="Z998" s="144"/>
    </row>
    <row r="999" ht="12.75" customHeight="1">
      <c r="A999" s="144"/>
      <c r="B999" s="238"/>
      <c r="C999" s="144"/>
      <c r="D999" s="144"/>
      <c r="E999" s="144"/>
      <c r="F999" s="144"/>
      <c r="G999" s="144"/>
      <c r="H999" s="144"/>
      <c r="I999" s="144"/>
      <c r="J999" s="144"/>
      <c r="K999" s="144"/>
      <c r="L999" s="144"/>
      <c r="M999" s="144"/>
      <c r="N999" s="144"/>
      <c r="O999" s="144"/>
      <c r="P999" s="144"/>
      <c r="Q999" s="144"/>
      <c r="R999" s="144"/>
      <c r="S999" s="144"/>
      <c r="T999" s="144"/>
      <c r="U999" s="144"/>
      <c r="V999" s="144"/>
      <c r="W999" s="144"/>
      <c r="X999" s="144"/>
      <c r="Y999" s="144"/>
      <c r="Z999" s="144"/>
    </row>
    <row r="1000" ht="12.75" customHeight="1">
      <c r="A1000" s="144"/>
      <c r="B1000" s="238"/>
      <c r="C1000" s="144"/>
      <c r="D1000" s="144"/>
      <c r="E1000" s="144"/>
      <c r="F1000" s="144"/>
      <c r="G1000" s="144"/>
      <c r="H1000" s="144"/>
      <c r="I1000" s="144"/>
      <c r="J1000" s="144"/>
      <c r="K1000" s="144"/>
      <c r="L1000" s="144"/>
      <c r="M1000" s="144"/>
      <c r="N1000" s="144"/>
      <c r="O1000" s="144"/>
      <c r="P1000" s="144"/>
      <c r="Q1000" s="144"/>
      <c r="R1000" s="144"/>
      <c r="S1000" s="144"/>
      <c r="T1000" s="144"/>
      <c r="U1000" s="144"/>
      <c r="V1000" s="144"/>
      <c r="W1000" s="144"/>
      <c r="X1000" s="144"/>
      <c r="Y1000" s="144"/>
      <c r="Z1000" s="144"/>
    </row>
  </sheetData>
  <mergeCells count="19">
    <mergeCell ref="F7:G7"/>
    <mergeCell ref="H7:I7"/>
    <mergeCell ref="B6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:K1"/>
    <mergeCell ref="A2:K2"/>
    <mergeCell ref="A4:K4"/>
    <mergeCell ref="A6:A9"/>
    <mergeCell ref="D6:K6"/>
    <mergeCell ref="D7:E7"/>
    <mergeCell ref="J7:K7"/>
  </mergeCells>
  <printOptions/>
  <pageMargins bottom="0.1968503937007874" footer="0.0" header="0.0" left="0.2362204724409449" right="0.2362204724409449" top="0.1968503937007874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12.0" topLeftCell="C13" activePane="bottomRight" state="frozen"/>
      <selection activeCell="C1" sqref="C1" pane="topRight"/>
      <selection activeCell="A13" sqref="A13" pane="bottomLeft"/>
      <selection activeCell="C13" sqref="C13" pane="bottomRight"/>
    </sheetView>
  </sheetViews>
  <sheetFormatPr customHeight="1" defaultColWidth="14.43" defaultRowHeight="15.0"/>
  <cols>
    <col customWidth="1" min="1" max="1" width="9.43"/>
    <col customWidth="1" min="2" max="2" width="37.0"/>
    <col customWidth="1" min="3" max="3" width="5.57"/>
    <col customWidth="1" min="4" max="4" width="5.71"/>
    <col customWidth="1" min="5" max="6" width="5.14"/>
    <col customWidth="1" min="7" max="7" width="5.86"/>
    <col customWidth="1" min="8" max="8" width="5.29"/>
    <col customWidth="1" min="9" max="9" width="4.86"/>
    <col customWidth="1" min="10" max="10" width="5.14"/>
    <col customWidth="1" min="11" max="11" width="5.57"/>
    <col customWidth="1" min="12" max="12" width="6.29"/>
    <col customWidth="1" min="13" max="13" width="9.14"/>
    <col customWidth="1" min="14" max="26" width="8.71"/>
  </cols>
  <sheetData>
    <row r="1" ht="12.75" customHeight="1">
      <c r="A1" s="4" t="s">
        <v>238</v>
      </c>
      <c r="B1" s="5"/>
      <c r="C1" s="5"/>
      <c r="D1" s="5"/>
      <c r="E1" s="5"/>
      <c r="F1" s="5"/>
      <c r="G1" s="5"/>
      <c r="H1" s="5"/>
      <c r="I1" s="5"/>
      <c r="J1" s="5"/>
      <c r="K1" s="2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ht="12.75" customHeight="1">
      <c r="A2" s="235" t="s">
        <v>4</v>
      </c>
      <c r="B2" s="5"/>
      <c r="C2" s="5"/>
      <c r="D2" s="5"/>
      <c r="E2" s="5"/>
      <c r="F2" s="5"/>
      <c r="G2" s="5"/>
      <c r="H2" s="5"/>
      <c r="I2" s="5"/>
      <c r="J2" s="5"/>
      <c r="K2" s="2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ht="7.5" customHeight="1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ht="12.75" customHeight="1">
      <c r="A4" s="237" t="s">
        <v>239</v>
      </c>
      <c r="B4" s="5"/>
      <c r="C4" s="5"/>
      <c r="D4" s="5"/>
      <c r="E4" s="5"/>
      <c r="F4" s="5"/>
      <c r="G4" s="5"/>
      <c r="H4" s="5"/>
      <c r="I4" s="5"/>
      <c r="J4" s="5"/>
      <c r="K4" s="2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</row>
    <row r="5" ht="7.5" customHeight="1">
      <c r="A5" s="144"/>
      <c r="B5" s="238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</row>
    <row r="6" ht="25.5" customHeight="1">
      <c r="A6" s="20" t="s">
        <v>7</v>
      </c>
      <c r="B6" s="20" t="s">
        <v>8</v>
      </c>
      <c r="C6" s="103"/>
      <c r="D6" s="21" t="s">
        <v>11</v>
      </c>
      <c r="E6" s="22"/>
      <c r="F6" s="22"/>
      <c r="G6" s="22"/>
      <c r="H6" s="22"/>
      <c r="I6" s="22"/>
      <c r="J6" s="22"/>
      <c r="K6" s="2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</row>
    <row r="7" ht="24.0" customHeight="1">
      <c r="A7" s="28"/>
      <c r="B7" s="28"/>
      <c r="C7" s="239"/>
      <c r="D7" s="21" t="s">
        <v>22</v>
      </c>
      <c r="E7" s="23"/>
      <c r="F7" s="21" t="s">
        <v>23</v>
      </c>
      <c r="G7" s="23"/>
      <c r="H7" s="21" t="s">
        <v>24</v>
      </c>
      <c r="I7" s="23"/>
      <c r="J7" s="21" t="s">
        <v>25</v>
      </c>
      <c r="K7" s="23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</row>
    <row r="8" ht="39.75" customHeight="1">
      <c r="A8" s="28"/>
      <c r="B8" s="28"/>
      <c r="C8" s="19" t="s">
        <v>244</v>
      </c>
      <c r="D8" s="19" t="s">
        <v>29</v>
      </c>
      <c r="E8" s="19" t="s">
        <v>240</v>
      </c>
      <c r="F8" s="19" t="s">
        <v>31</v>
      </c>
      <c r="G8" s="19" t="s">
        <v>241</v>
      </c>
      <c r="H8" s="19" t="s">
        <v>33</v>
      </c>
      <c r="I8" s="19" t="s">
        <v>242</v>
      </c>
      <c r="J8" s="19" t="s">
        <v>33</v>
      </c>
      <c r="K8" s="19" t="s">
        <v>34</v>
      </c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ht="89.2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ht="10.5" customHeight="1">
      <c r="A10" s="240">
        <v>1.0</v>
      </c>
      <c r="B10" s="240">
        <v>2.0</v>
      </c>
      <c r="C10" s="240">
        <v>12.0</v>
      </c>
      <c r="D10" s="240">
        <v>14.0</v>
      </c>
      <c r="E10" s="241">
        <v>15.0</v>
      </c>
      <c r="F10" s="240">
        <v>16.0</v>
      </c>
      <c r="G10" s="241">
        <v>17.0</v>
      </c>
      <c r="H10" s="240">
        <v>18.0</v>
      </c>
      <c r="I10" s="241">
        <v>19.0</v>
      </c>
      <c r="J10" s="240">
        <v>20.0</v>
      </c>
      <c r="K10" s="241">
        <v>21.0</v>
      </c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ht="12.75" customHeight="1">
      <c r="A11" s="36" t="s">
        <v>40</v>
      </c>
      <c r="B11" s="37" t="s">
        <v>41</v>
      </c>
      <c r="C11" s="203">
        <f>'Лист1'!M11</f>
        <v>36</v>
      </c>
      <c r="D11" s="203">
        <f t="shared" ref="D11:K11" si="1">D12+D21+D25</f>
        <v>12</v>
      </c>
      <c r="E11" s="203">
        <f t="shared" si="1"/>
        <v>24</v>
      </c>
      <c r="F11" s="203">
        <f t="shared" si="1"/>
        <v>0</v>
      </c>
      <c r="G11" s="203">
        <f t="shared" si="1"/>
        <v>0</v>
      </c>
      <c r="H11" s="203">
        <f t="shared" si="1"/>
        <v>0</v>
      </c>
      <c r="I11" s="203">
        <f t="shared" si="1"/>
        <v>0</v>
      </c>
      <c r="J11" s="203">
        <f t="shared" si="1"/>
        <v>0</v>
      </c>
      <c r="K11" s="203">
        <f t="shared" si="1"/>
        <v>0</v>
      </c>
      <c r="L11" s="242">
        <f t="shared" ref="L11:L29" si="3">SUM(D11:K11)</f>
        <v>36</v>
      </c>
      <c r="M11" s="242">
        <f t="shared" ref="M11:M29" si="4">C11-L11</f>
        <v>0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ht="12.75" customHeight="1">
      <c r="A12" s="42" t="s">
        <v>43</v>
      </c>
      <c r="B12" s="43" t="s">
        <v>44</v>
      </c>
      <c r="C12" s="203">
        <f>'Лист1'!M12</f>
        <v>24</v>
      </c>
      <c r="D12" s="243">
        <f t="shared" ref="D12:K12" si="2">SUM(D13:D20)</f>
        <v>6</v>
      </c>
      <c r="E12" s="243">
        <f t="shared" si="2"/>
        <v>18</v>
      </c>
      <c r="F12" s="243">
        <f t="shared" si="2"/>
        <v>0</v>
      </c>
      <c r="G12" s="243">
        <f t="shared" si="2"/>
        <v>0</v>
      </c>
      <c r="H12" s="243">
        <f t="shared" si="2"/>
        <v>0</v>
      </c>
      <c r="I12" s="243">
        <f t="shared" si="2"/>
        <v>0</v>
      </c>
      <c r="J12" s="243">
        <f t="shared" si="2"/>
        <v>0</v>
      </c>
      <c r="K12" s="243">
        <f t="shared" si="2"/>
        <v>0</v>
      </c>
      <c r="L12" s="244">
        <f t="shared" si="3"/>
        <v>24</v>
      </c>
      <c r="M12" s="242">
        <f t="shared" si="4"/>
        <v>0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ht="12.75" customHeight="1">
      <c r="A13" s="46" t="s">
        <v>46</v>
      </c>
      <c r="B13" s="47" t="s">
        <v>47</v>
      </c>
      <c r="C13" s="203">
        <f>'Лист1'!M13</f>
        <v>6</v>
      </c>
      <c r="D13" s="245"/>
      <c r="E13" s="53">
        <v>6.0</v>
      </c>
      <c r="F13" s="87"/>
      <c r="G13" s="239"/>
      <c r="H13" s="239"/>
      <c r="I13" s="246"/>
      <c r="J13" s="239"/>
      <c r="K13" s="239"/>
      <c r="L13" s="244">
        <f t="shared" si="3"/>
        <v>6</v>
      </c>
      <c r="M13" s="242">
        <f t="shared" si="4"/>
        <v>0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ht="12.75" customHeight="1">
      <c r="A14" s="46" t="s">
        <v>49</v>
      </c>
      <c r="B14" s="54" t="s">
        <v>50</v>
      </c>
      <c r="C14" s="203" t="str">
        <f>'Лист1'!M14</f>
        <v/>
      </c>
      <c r="D14" s="245"/>
      <c r="E14" s="120"/>
      <c r="F14" s="87"/>
      <c r="G14" s="239"/>
      <c r="H14" s="239"/>
      <c r="I14" s="246"/>
      <c r="J14" s="239"/>
      <c r="K14" s="239"/>
      <c r="L14" s="244">
        <f t="shared" si="3"/>
        <v>0</v>
      </c>
      <c r="M14" s="242">
        <f t="shared" si="4"/>
        <v>0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ht="12.75" customHeight="1">
      <c r="A15" s="46" t="s">
        <v>52</v>
      </c>
      <c r="B15" s="56" t="s">
        <v>53</v>
      </c>
      <c r="C15" s="203">
        <f>'Лист1'!M15</f>
        <v>6</v>
      </c>
      <c r="D15" s="245"/>
      <c r="E15" s="53">
        <v>6.0</v>
      </c>
      <c r="F15" s="50"/>
      <c r="G15" s="49"/>
      <c r="H15" s="49"/>
      <c r="I15" s="21"/>
      <c r="J15" s="49"/>
      <c r="K15" s="49"/>
      <c r="L15" s="244">
        <f t="shared" si="3"/>
        <v>6</v>
      </c>
      <c r="M15" s="242">
        <f t="shared" si="4"/>
        <v>0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ht="12.75" customHeight="1">
      <c r="A16" s="46" t="s">
        <v>55</v>
      </c>
      <c r="B16" s="54" t="s">
        <v>56</v>
      </c>
      <c r="C16" s="203">
        <f>'Лист1'!M16</f>
        <v>12</v>
      </c>
      <c r="D16" s="247">
        <v>6.0</v>
      </c>
      <c r="E16" s="53">
        <v>6.0</v>
      </c>
      <c r="F16" s="87"/>
      <c r="G16" s="87"/>
      <c r="H16" s="248"/>
      <c r="I16" s="249"/>
      <c r="J16" s="49"/>
      <c r="K16" s="49"/>
      <c r="L16" s="244">
        <f t="shared" si="3"/>
        <v>12</v>
      </c>
      <c r="M16" s="242">
        <f t="shared" si="4"/>
        <v>0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ht="12.75" customHeight="1">
      <c r="A17" s="46" t="s">
        <v>58</v>
      </c>
      <c r="B17" s="54" t="s">
        <v>59</v>
      </c>
      <c r="C17" s="203" t="str">
        <f>'Лист1'!M17</f>
        <v/>
      </c>
      <c r="D17" s="245"/>
      <c r="E17" s="52"/>
      <c r="F17" s="87"/>
      <c r="G17" s="87"/>
      <c r="H17" s="248"/>
      <c r="I17" s="249"/>
      <c r="J17" s="49"/>
      <c r="K17" s="49"/>
      <c r="L17" s="244">
        <f t="shared" si="3"/>
        <v>0</v>
      </c>
      <c r="M17" s="242">
        <f t="shared" si="4"/>
        <v>0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ht="12.75" customHeight="1">
      <c r="A18" s="46" t="s">
        <v>61</v>
      </c>
      <c r="B18" s="54" t="s">
        <v>62</v>
      </c>
      <c r="C18" s="203" t="str">
        <f>'Лист1'!M18</f>
        <v/>
      </c>
      <c r="D18" s="245"/>
      <c r="E18" s="52"/>
      <c r="F18" s="50"/>
      <c r="G18" s="49"/>
      <c r="H18" s="49"/>
      <c r="I18" s="21"/>
      <c r="J18" s="49"/>
      <c r="K18" s="49"/>
      <c r="L18" s="244">
        <f t="shared" si="3"/>
        <v>0</v>
      </c>
      <c r="M18" s="242">
        <f t="shared" si="4"/>
        <v>0</v>
      </c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ht="12.75" customHeight="1">
      <c r="A19" s="46" t="s">
        <v>65</v>
      </c>
      <c r="B19" s="54" t="s">
        <v>66</v>
      </c>
      <c r="C19" s="203" t="str">
        <f>'Лист1'!M19</f>
        <v/>
      </c>
      <c r="D19" s="245"/>
      <c r="E19" s="63"/>
      <c r="F19" s="50"/>
      <c r="G19" s="49"/>
      <c r="H19" s="49"/>
      <c r="I19" s="21"/>
      <c r="J19" s="49"/>
      <c r="K19" s="49"/>
      <c r="L19" s="244">
        <f t="shared" si="3"/>
        <v>0</v>
      </c>
      <c r="M19" s="242">
        <f t="shared" si="4"/>
        <v>0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ht="12.75" customHeight="1">
      <c r="A20" s="46" t="s">
        <v>68</v>
      </c>
      <c r="B20" s="64" t="s">
        <v>69</v>
      </c>
      <c r="C20" s="203" t="str">
        <f>'Лист1'!M20</f>
        <v/>
      </c>
      <c r="D20" s="245"/>
      <c r="E20" s="63"/>
      <c r="F20" s="50"/>
      <c r="G20" s="49"/>
      <c r="H20" s="49"/>
      <c r="I20" s="21"/>
      <c r="J20" s="49"/>
      <c r="K20" s="49"/>
      <c r="L20" s="244">
        <f t="shared" si="3"/>
        <v>0</v>
      </c>
      <c r="M20" s="242">
        <f t="shared" si="4"/>
        <v>0</v>
      </c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ht="12.75" customHeight="1">
      <c r="A21" s="65" t="s">
        <v>71</v>
      </c>
      <c r="B21" s="66" t="s">
        <v>72</v>
      </c>
      <c r="C21" s="203">
        <f>'Лист1'!M21</f>
        <v>12</v>
      </c>
      <c r="D21" s="251">
        <f t="shared" ref="D21:K21" si="5">SUM(D22:D24)</f>
        <v>6</v>
      </c>
      <c r="E21" s="251">
        <f t="shared" si="5"/>
        <v>6</v>
      </c>
      <c r="F21" s="251">
        <f t="shared" si="5"/>
        <v>0</v>
      </c>
      <c r="G21" s="251">
        <f t="shared" si="5"/>
        <v>0</v>
      </c>
      <c r="H21" s="251">
        <f t="shared" si="5"/>
        <v>0</v>
      </c>
      <c r="I21" s="251">
        <f t="shared" si="5"/>
        <v>0</v>
      </c>
      <c r="J21" s="251">
        <f t="shared" si="5"/>
        <v>0</v>
      </c>
      <c r="K21" s="251">
        <f t="shared" si="5"/>
        <v>0</v>
      </c>
      <c r="L21" s="244">
        <f t="shared" si="3"/>
        <v>12</v>
      </c>
      <c r="M21" s="242">
        <f t="shared" si="4"/>
        <v>0</v>
      </c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ht="12.75" customHeight="1">
      <c r="A22" s="71" t="s">
        <v>74</v>
      </c>
      <c r="B22" s="72" t="s">
        <v>75</v>
      </c>
      <c r="C22" s="203" t="str">
        <f>'Лист1'!M22</f>
        <v/>
      </c>
      <c r="D22" s="245"/>
      <c r="E22" s="120"/>
      <c r="F22" s="50"/>
      <c r="G22" s="49"/>
      <c r="H22" s="49"/>
      <c r="I22" s="21"/>
      <c r="J22" s="49"/>
      <c r="K22" s="49"/>
      <c r="L22" s="244">
        <f t="shared" si="3"/>
        <v>0</v>
      </c>
      <c r="M22" s="242">
        <f t="shared" si="4"/>
        <v>0</v>
      </c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ht="12.75" customHeight="1">
      <c r="A23" s="71" t="s">
        <v>77</v>
      </c>
      <c r="B23" s="72" t="s">
        <v>78</v>
      </c>
      <c r="C23" s="203">
        <f>'Лист1'!M23</f>
        <v>12</v>
      </c>
      <c r="D23" s="247">
        <v>6.0</v>
      </c>
      <c r="E23" s="53">
        <v>6.0</v>
      </c>
      <c r="F23" s="50"/>
      <c r="G23" s="49"/>
      <c r="H23" s="49"/>
      <c r="I23" s="21"/>
      <c r="J23" s="49"/>
      <c r="K23" s="49"/>
      <c r="L23" s="244">
        <f t="shared" si="3"/>
        <v>12</v>
      </c>
      <c r="M23" s="242">
        <f t="shared" si="4"/>
        <v>0</v>
      </c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ht="12.75" customHeight="1">
      <c r="A24" s="71" t="s">
        <v>80</v>
      </c>
      <c r="B24" s="83" t="s">
        <v>81</v>
      </c>
      <c r="C24" s="203" t="str">
        <f>'Лист1'!M24</f>
        <v/>
      </c>
      <c r="D24" s="50"/>
      <c r="E24" s="120"/>
      <c r="F24" s="50"/>
      <c r="G24" s="49"/>
      <c r="H24" s="49"/>
      <c r="I24" s="21"/>
      <c r="J24" s="49"/>
      <c r="K24" s="49"/>
      <c r="L24" s="244">
        <f t="shared" si="3"/>
        <v>0</v>
      </c>
      <c r="M24" s="242">
        <f t="shared" si="4"/>
        <v>0</v>
      </c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ht="12.75" customHeight="1">
      <c r="A25" s="65" t="s">
        <v>83</v>
      </c>
      <c r="B25" s="91" t="s">
        <v>84</v>
      </c>
      <c r="C25" s="203" t="str">
        <f>'Лист1'!M25</f>
        <v/>
      </c>
      <c r="D25" s="253">
        <f t="shared" ref="D25:K25" si="6">D26</f>
        <v>0</v>
      </c>
      <c r="E25" s="253">
        <f t="shared" si="6"/>
        <v>0</v>
      </c>
      <c r="F25" s="253">
        <f t="shared" si="6"/>
        <v>0</v>
      </c>
      <c r="G25" s="253">
        <f t="shared" si="6"/>
        <v>0</v>
      </c>
      <c r="H25" s="253">
        <f t="shared" si="6"/>
        <v>0</v>
      </c>
      <c r="I25" s="253">
        <f t="shared" si="6"/>
        <v>0</v>
      </c>
      <c r="J25" s="253">
        <f t="shared" si="6"/>
        <v>0</v>
      </c>
      <c r="K25" s="253">
        <f t="shared" si="6"/>
        <v>0</v>
      </c>
      <c r="L25" s="244">
        <f t="shared" si="3"/>
        <v>0</v>
      </c>
      <c r="M25" s="242">
        <f t="shared" si="4"/>
        <v>0</v>
      </c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ht="12.75" customHeight="1">
      <c r="A26" s="93" t="s">
        <v>86</v>
      </c>
      <c r="B26" s="94" t="s">
        <v>87</v>
      </c>
      <c r="C26" s="203" t="str">
        <f>'Лист1'!M26</f>
        <v/>
      </c>
      <c r="D26" s="110">
        <f t="shared" ref="D26:K26" si="7">SUM(D27:D30)</f>
        <v>0</v>
      </c>
      <c r="E26" s="110">
        <f t="shared" si="7"/>
        <v>0</v>
      </c>
      <c r="F26" s="110">
        <f t="shared" si="7"/>
        <v>0</v>
      </c>
      <c r="G26" s="110">
        <f t="shared" si="7"/>
        <v>0</v>
      </c>
      <c r="H26" s="110">
        <f t="shared" si="7"/>
        <v>0</v>
      </c>
      <c r="I26" s="110">
        <f t="shared" si="7"/>
        <v>0</v>
      </c>
      <c r="J26" s="110">
        <f t="shared" si="7"/>
        <v>0</v>
      </c>
      <c r="K26" s="110">
        <f t="shared" si="7"/>
        <v>0</v>
      </c>
      <c r="L26" s="244">
        <f t="shared" si="3"/>
        <v>0</v>
      </c>
      <c r="M26" s="242">
        <f t="shared" si="4"/>
        <v>0</v>
      </c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ht="12.75" customHeight="1">
      <c r="A27" s="100"/>
      <c r="B27" s="101" t="s">
        <v>89</v>
      </c>
      <c r="C27" s="203" t="str">
        <f>'Лист1'!M27</f>
        <v/>
      </c>
      <c r="D27" s="49"/>
      <c r="E27" s="49"/>
      <c r="F27" s="49"/>
      <c r="G27" s="49"/>
      <c r="H27" s="49"/>
      <c r="I27" s="49"/>
      <c r="J27" s="49"/>
      <c r="K27" s="49"/>
      <c r="L27" s="244">
        <f t="shared" si="3"/>
        <v>0</v>
      </c>
      <c r="M27" s="242">
        <f t="shared" si="4"/>
        <v>0</v>
      </c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ht="12.75" customHeight="1">
      <c r="A28" s="100"/>
      <c r="B28" s="105" t="s">
        <v>90</v>
      </c>
      <c r="C28" s="203" t="str">
        <f>'Лист1'!M28</f>
        <v/>
      </c>
      <c r="D28" s="254"/>
      <c r="E28" s="255"/>
      <c r="F28" s="87"/>
      <c r="G28" s="87"/>
      <c r="H28" s="239"/>
      <c r="I28" s="246"/>
      <c r="J28" s="239"/>
      <c r="K28" s="239"/>
      <c r="L28" s="244">
        <f t="shared" si="3"/>
        <v>0</v>
      </c>
      <c r="M28" s="242">
        <f t="shared" si="4"/>
        <v>0</v>
      </c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ht="12.75" customHeight="1">
      <c r="A29" s="100"/>
      <c r="B29" s="109" t="s">
        <v>91</v>
      </c>
      <c r="C29" s="203" t="str">
        <f>'Лист1'!M29</f>
        <v/>
      </c>
      <c r="D29" s="49"/>
      <c r="E29" s="49"/>
      <c r="F29" s="49"/>
      <c r="G29" s="49"/>
      <c r="H29" s="49"/>
      <c r="I29" s="49"/>
      <c r="J29" s="49"/>
      <c r="K29" s="49"/>
      <c r="L29" s="244">
        <f t="shared" si="3"/>
        <v>0</v>
      </c>
      <c r="M29" s="242">
        <f t="shared" si="4"/>
        <v>0</v>
      </c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ht="12.75" customHeight="1">
      <c r="A30" s="100"/>
      <c r="B30" s="101" t="s">
        <v>92</v>
      </c>
      <c r="C30" s="203" t="str">
        <f>'Лист1'!M30</f>
        <v/>
      </c>
      <c r="D30" s="49"/>
      <c r="E30" s="49"/>
      <c r="F30" s="49"/>
      <c r="G30" s="49"/>
      <c r="H30" s="49"/>
      <c r="I30" s="21"/>
      <c r="J30" s="49"/>
      <c r="K30" s="58"/>
      <c r="L30" s="244"/>
      <c r="M30" s="2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ht="18.0" customHeight="1">
      <c r="A31" s="50" t="s">
        <v>93</v>
      </c>
      <c r="B31" s="111" t="s">
        <v>94</v>
      </c>
      <c r="C31" s="203" t="str">
        <f>'Лист1'!M31</f>
        <v/>
      </c>
      <c r="D31" s="256"/>
      <c r="E31" s="255"/>
      <c r="F31" s="98"/>
      <c r="G31" s="98"/>
      <c r="H31" s="98"/>
      <c r="I31" s="257"/>
      <c r="J31" s="239"/>
      <c r="K31" s="258"/>
      <c r="L31" s="244">
        <f t="shared" ref="L31:L90" si="9">SUM(D31:K31)</f>
        <v>0</v>
      </c>
      <c r="M31" s="242">
        <f t="shared" ref="M31:M90" si="10">C31-L31</f>
        <v>0</v>
      </c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ht="12.75" customHeight="1">
      <c r="A32" s="112" t="s">
        <v>95</v>
      </c>
      <c r="B32" s="113" t="s">
        <v>96</v>
      </c>
      <c r="C32" s="203">
        <f>'Лист1'!M32</f>
        <v>0</v>
      </c>
      <c r="D32" s="114">
        <f t="shared" ref="D32:K32" si="8">SUM(D33:D37)</f>
        <v>0</v>
      </c>
      <c r="E32" s="114">
        <f t="shared" si="8"/>
        <v>0</v>
      </c>
      <c r="F32" s="114">
        <f t="shared" si="8"/>
        <v>0</v>
      </c>
      <c r="G32" s="114">
        <f t="shared" si="8"/>
        <v>0</v>
      </c>
      <c r="H32" s="114">
        <f t="shared" si="8"/>
        <v>0</v>
      </c>
      <c r="I32" s="114">
        <f t="shared" si="8"/>
        <v>0</v>
      </c>
      <c r="J32" s="114">
        <f t="shared" si="8"/>
        <v>0</v>
      </c>
      <c r="K32" s="114">
        <f t="shared" si="8"/>
        <v>0</v>
      </c>
      <c r="L32" s="244">
        <f t="shared" si="9"/>
        <v>0</v>
      </c>
      <c r="M32" s="242">
        <f t="shared" si="10"/>
        <v>0</v>
      </c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ht="12.75" customHeight="1">
      <c r="A33" s="117" t="s">
        <v>98</v>
      </c>
      <c r="B33" s="118" t="s">
        <v>99</v>
      </c>
      <c r="C33" s="203" t="str">
        <f>'Лист1'!M33</f>
        <v/>
      </c>
      <c r="D33" s="119"/>
      <c r="E33" s="119"/>
      <c r="F33" s="62"/>
      <c r="G33" s="62"/>
      <c r="H33" s="62"/>
      <c r="I33" s="62"/>
      <c r="J33" s="62"/>
      <c r="K33" s="120"/>
      <c r="L33" s="244">
        <f t="shared" si="9"/>
        <v>0</v>
      </c>
      <c r="M33" s="242">
        <f t="shared" si="10"/>
        <v>0</v>
      </c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ht="12.75" customHeight="1">
      <c r="A34" s="121" t="s">
        <v>101</v>
      </c>
      <c r="B34" s="118" t="s">
        <v>59</v>
      </c>
      <c r="C34" s="203" t="str">
        <f>'Лист1'!M34</f>
        <v/>
      </c>
      <c r="D34" s="119"/>
      <c r="E34" s="119"/>
      <c r="F34" s="120"/>
      <c r="G34" s="62"/>
      <c r="H34" s="62"/>
      <c r="I34" s="62"/>
      <c r="J34" s="62"/>
      <c r="K34" s="62"/>
      <c r="L34" s="244">
        <f t="shared" si="9"/>
        <v>0</v>
      </c>
      <c r="M34" s="242">
        <f t="shared" si="10"/>
        <v>0</v>
      </c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ht="12.75" customHeight="1">
      <c r="A35" s="121" t="s">
        <v>102</v>
      </c>
      <c r="B35" s="118" t="s">
        <v>103</v>
      </c>
      <c r="C35" s="203" t="str">
        <f>'Лист1'!M35</f>
        <v/>
      </c>
      <c r="D35" s="119"/>
      <c r="E35" s="119"/>
      <c r="F35" s="62"/>
      <c r="G35" s="120"/>
      <c r="H35" s="62"/>
      <c r="I35" s="62"/>
      <c r="J35" s="62"/>
      <c r="K35" s="62"/>
      <c r="L35" s="244">
        <f t="shared" si="9"/>
        <v>0</v>
      </c>
      <c r="M35" s="242">
        <f t="shared" si="10"/>
        <v>0</v>
      </c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ht="12.75" customHeight="1">
      <c r="A36" s="121" t="s">
        <v>104</v>
      </c>
      <c r="B36" s="122" t="s">
        <v>105</v>
      </c>
      <c r="C36" s="203" t="str">
        <f>'Лист1'!M36</f>
        <v/>
      </c>
      <c r="D36" s="119"/>
      <c r="E36" s="119"/>
      <c r="F36" s="62"/>
      <c r="G36" s="62"/>
      <c r="H36" s="62"/>
      <c r="I36" s="120"/>
      <c r="J36" s="62"/>
      <c r="K36" s="62"/>
      <c r="L36" s="244">
        <f t="shared" si="9"/>
        <v>0</v>
      </c>
      <c r="M36" s="242">
        <f t="shared" si="10"/>
        <v>0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ht="22.5" customHeight="1">
      <c r="A37" s="259" t="s">
        <v>104</v>
      </c>
      <c r="B37" s="126" t="s">
        <v>108</v>
      </c>
      <c r="C37" s="203" t="str">
        <f>'Лист1'!M37</f>
        <v/>
      </c>
      <c r="D37" s="119"/>
      <c r="E37" s="119"/>
      <c r="F37" s="127"/>
      <c r="G37" s="127"/>
      <c r="H37" s="127"/>
      <c r="I37" s="127"/>
      <c r="J37" s="127"/>
      <c r="K37" s="120"/>
      <c r="L37" s="244">
        <f t="shared" si="9"/>
        <v>0</v>
      </c>
      <c r="M37" s="242">
        <f t="shared" si="10"/>
        <v>0</v>
      </c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ht="12.75" customHeight="1">
      <c r="A38" s="128" t="s">
        <v>110</v>
      </c>
      <c r="B38" s="129" t="s">
        <v>111</v>
      </c>
      <c r="C38" s="203">
        <f>'Лист1'!M38</f>
        <v>18</v>
      </c>
      <c r="D38" s="130">
        <f t="shared" ref="D38:K38" si="11">SUM(D39:D42)</f>
        <v>0</v>
      </c>
      <c r="E38" s="130">
        <f t="shared" si="11"/>
        <v>0</v>
      </c>
      <c r="F38" s="130">
        <f t="shared" si="11"/>
        <v>6</v>
      </c>
      <c r="G38" s="130">
        <f t="shared" si="11"/>
        <v>6</v>
      </c>
      <c r="H38" s="130">
        <f t="shared" si="11"/>
        <v>6</v>
      </c>
      <c r="I38" s="130">
        <f t="shared" si="11"/>
        <v>0</v>
      </c>
      <c r="J38" s="130">
        <f t="shared" si="11"/>
        <v>0</v>
      </c>
      <c r="K38" s="130">
        <f t="shared" si="11"/>
        <v>0</v>
      </c>
      <c r="L38" s="242">
        <f t="shared" si="9"/>
        <v>18</v>
      </c>
      <c r="M38" s="242">
        <f t="shared" si="10"/>
        <v>0</v>
      </c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ht="12.75" customHeight="1">
      <c r="A39" s="117" t="s">
        <v>113</v>
      </c>
      <c r="B39" s="118" t="s">
        <v>114</v>
      </c>
      <c r="C39" s="203">
        <f>'Лист1'!M39</f>
        <v>6</v>
      </c>
      <c r="D39" s="50"/>
      <c r="E39" s="50"/>
      <c r="F39" s="53">
        <v>6.0</v>
      </c>
      <c r="G39" s="134"/>
      <c r="H39" s="134"/>
      <c r="I39" s="134"/>
      <c r="J39" s="134"/>
      <c r="K39" s="134"/>
      <c r="L39" s="244">
        <f t="shared" si="9"/>
        <v>6</v>
      </c>
      <c r="M39" s="242">
        <f t="shared" si="10"/>
        <v>0</v>
      </c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ht="12.75" customHeight="1">
      <c r="A40" s="121" t="s">
        <v>116</v>
      </c>
      <c r="B40" s="122" t="s">
        <v>117</v>
      </c>
      <c r="C40" s="203">
        <f>'Лист1'!M40</f>
        <v>6</v>
      </c>
      <c r="D40" s="50"/>
      <c r="E40" s="50"/>
      <c r="F40" s="135"/>
      <c r="G40" s="53">
        <v>6.0</v>
      </c>
      <c r="H40" s="134"/>
      <c r="I40" s="134"/>
      <c r="J40" s="134"/>
      <c r="K40" s="134"/>
      <c r="L40" s="244">
        <f t="shared" si="9"/>
        <v>6</v>
      </c>
      <c r="M40" s="242">
        <f t="shared" si="10"/>
        <v>0</v>
      </c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ht="12.75" customHeight="1">
      <c r="A41" s="117" t="s">
        <v>118</v>
      </c>
      <c r="B41" s="122" t="s">
        <v>119</v>
      </c>
      <c r="C41" s="203">
        <f>'Лист1'!M41</f>
        <v>6</v>
      </c>
      <c r="D41" s="50"/>
      <c r="E41" s="50"/>
      <c r="F41" s="135"/>
      <c r="G41" s="136"/>
      <c r="H41" s="53">
        <v>6.0</v>
      </c>
      <c r="I41" s="49"/>
      <c r="J41" s="49"/>
      <c r="K41" s="49"/>
      <c r="L41" s="244">
        <f t="shared" si="9"/>
        <v>6</v>
      </c>
      <c r="M41" s="242">
        <f t="shared" si="10"/>
        <v>0</v>
      </c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ht="12.75" customHeight="1">
      <c r="A42" s="121" t="s">
        <v>120</v>
      </c>
      <c r="B42" s="122" t="s">
        <v>121</v>
      </c>
      <c r="C42" s="203" t="str">
        <f>'Лист1'!M42</f>
        <v/>
      </c>
      <c r="D42" s="78"/>
      <c r="E42" s="78"/>
      <c r="F42" s="137"/>
      <c r="G42" s="137"/>
      <c r="H42" s="62"/>
      <c r="I42" s="63"/>
      <c r="J42" s="62"/>
      <c r="K42" s="62"/>
      <c r="L42" s="244">
        <f t="shared" si="9"/>
        <v>0</v>
      </c>
      <c r="M42" s="242">
        <f t="shared" si="10"/>
        <v>0</v>
      </c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ht="12.75" customHeight="1">
      <c r="A43" s="138" t="s">
        <v>122</v>
      </c>
      <c r="B43" s="139" t="s">
        <v>123</v>
      </c>
      <c r="C43" s="203">
        <f>'Лист1'!M43</f>
        <v>42</v>
      </c>
      <c r="D43" s="114">
        <f t="shared" ref="D43:K43" si="12">SUM(D44:D60)</f>
        <v>0</v>
      </c>
      <c r="E43" s="114">
        <f t="shared" si="12"/>
        <v>0</v>
      </c>
      <c r="F43" s="114">
        <f t="shared" si="12"/>
        <v>6</v>
      </c>
      <c r="G43" s="114">
        <f t="shared" si="12"/>
        <v>24</v>
      </c>
      <c r="H43" s="114">
        <f t="shared" si="12"/>
        <v>0</v>
      </c>
      <c r="I43" s="114">
        <f t="shared" si="12"/>
        <v>0</v>
      </c>
      <c r="J43" s="114">
        <f t="shared" si="12"/>
        <v>6</v>
      </c>
      <c r="K43" s="114">
        <f t="shared" si="12"/>
        <v>6</v>
      </c>
      <c r="L43" s="244">
        <f t="shared" si="9"/>
        <v>42</v>
      </c>
      <c r="M43" s="242">
        <f t="shared" si="10"/>
        <v>0</v>
      </c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ht="12.75" customHeight="1">
      <c r="A44" s="141" t="s">
        <v>125</v>
      </c>
      <c r="B44" s="142" t="s">
        <v>126</v>
      </c>
      <c r="C44" s="203">
        <f>'Лист1'!M44</f>
        <v>6</v>
      </c>
      <c r="D44" s="97"/>
      <c r="E44" s="97"/>
      <c r="F44" s="136"/>
      <c r="G44" s="53">
        <v>6.0</v>
      </c>
      <c r="H44" s="136"/>
      <c r="I44" s="136"/>
      <c r="J44" s="136"/>
      <c r="K44" s="136"/>
      <c r="L44" s="244">
        <f t="shared" si="9"/>
        <v>6</v>
      </c>
      <c r="M44" s="242">
        <f t="shared" si="10"/>
        <v>0</v>
      </c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ht="12.75" customHeight="1">
      <c r="A45" s="141" t="s">
        <v>127</v>
      </c>
      <c r="B45" s="142" t="s">
        <v>128</v>
      </c>
      <c r="C45" s="203" t="str">
        <f>'Лист1'!M45</f>
        <v/>
      </c>
      <c r="D45" s="97"/>
      <c r="E45" s="97"/>
      <c r="F45" s="136"/>
      <c r="G45" s="120"/>
      <c r="H45" s="136"/>
      <c r="I45" s="136"/>
      <c r="J45" s="136"/>
      <c r="K45" s="136"/>
      <c r="L45" s="244">
        <f t="shared" si="9"/>
        <v>0</v>
      </c>
      <c r="M45" s="242">
        <f t="shared" si="10"/>
        <v>0</v>
      </c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ht="12.75" customHeight="1">
      <c r="A46" s="141" t="s">
        <v>129</v>
      </c>
      <c r="B46" s="142" t="s">
        <v>130</v>
      </c>
      <c r="C46" s="203" t="str">
        <f>'Лист1'!M46</f>
        <v/>
      </c>
      <c r="D46" s="97"/>
      <c r="E46" s="97"/>
      <c r="F46" s="136"/>
      <c r="G46" s="120"/>
      <c r="H46" s="136"/>
      <c r="I46" s="136"/>
      <c r="J46" s="136"/>
      <c r="K46" s="136"/>
      <c r="L46" s="244">
        <f t="shared" si="9"/>
        <v>0</v>
      </c>
      <c r="M46" s="242">
        <f t="shared" si="10"/>
        <v>0</v>
      </c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ht="12.75" customHeight="1">
      <c r="A47" s="141" t="s">
        <v>131</v>
      </c>
      <c r="B47" s="143" t="s">
        <v>132</v>
      </c>
      <c r="C47" s="203">
        <f>'Лист1'!M47</f>
        <v>12</v>
      </c>
      <c r="D47" s="97"/>
      <c r="E47" s="97"/>
      <c r="F47" s="53">
        <v>6.0</v>
      </c>
      <c r="G47" s="53">
        <v>6.0</v>
      </c>
      <c r="H47" s="135"/>
      <c r="I47" s="136"/>
      <c r="J47" s="136"/>
      <c r="K47" s="136"/>
      <c r="L47" s="244">
        <f t="shared" si="9"/>
        <v>12</v>
      </c>
      <c r="M47" s="242">
        <f t="shared" si="10"/>
        <v>0</v>
      </c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ht="12.75" customHeight="1">
      <c r="A48" s="141" t="s">
        <v>133</v>
      </c>
      <c r="B48" s="142" t="s">
        <v>134</v>
      </c>
      <c r="C48" s="203" t="str">
        <f>'Лист1'!M48</f>
        <v/>
      </c>
      <c r="D48" s="97"/>
      <c r="E48" s="97"/>
      <c r="F48" s="136"/>
      <c r="G48" s="120"/>
      <c r="H48" s="136"/>
      <c r="I48" s="136"/>
      <c r="J48" s="136"/>
      <c r="K48" s="136"/>
      <c r="L48" s="244">
        <f t="shared" si="9"/>
        <v>0</v>
      </c>
      <c r="M48" s="242">
        <f t="shared" si="10"/>
        <v>0</v>
      </c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ht="12.75" customHeight="1">
      <c r="A49" s="141" t="s">
        <v>135</v>
      </c>
      <c r="B49" s="142" t="s">
        <v>136</v>
      </c>
      <c r="C49" s="203" t="str">
        <f>'Лист1'!M49</f>
        <v/>
      </c>
      <c r="D49" s="97"/>
      <c r="E49" s="97"/>
      <c r="F49" s="136"/>
      <c r="G49" s="136"/>
      <c r="H49" s="136"/>
      <c r="I49" s="120"/>
      <c r="J49" s="136"/>
      <c r="K49" s="136"/>
      <c r="L49" s="244">
        <f t="shared" si="9"/>
        <v>0</v>
      </c>
      <c r="M49" s="242">
        <f t="shared" si="10"/>
        <v>0</v>
      </c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ht="12.75" customHeight="1">
      <c r="A50" s="141" t="s">
        <v>137</v>
      </c>
      <c r="B50" s="145" t="s">
        <v>138</v>
      </c>
      <c r="C50" s="203" t="str">
        <f>'Лист1'!M50</f>
        <v/>
      </c>
      <c r="D50" s="97"/>
      <c r="E50" s="97"/>
      <c r="F50" s="136"/>
      <c r="G50" s="136"/>
      <c r="I50" s="136"/>
      <c r="J50" s="120"/>
      <c r="K50" s="136"/>
      <c r="L50" s="244">
        <f t="shared" si="9"/>
        <v>0</v>
      </c>
      <c r="M50" s="242">
        <f t="shared" si="10"/>
        <v>0</v>
      </c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</row>
    <row r="51" ht="12.75" customHeight="1">
      <c r="A51" s="141" t="s">
        <v>139</v>
      </c>
      <c r="B51" s="145" t="s">
        <v>140</v>
      </c>
      <c r="C51" s="203">
        <f>'Лист1'!M51</f>
        <v>6</v>
      </c>
      <c r="D51" s="97"/>
      <c r="E51" s="97"/>
      <c r="F51" s="136"/>
      <c r="G51" s="53">
        <v>6.0</v>
      </c>
      <c r="H51" s="136"/>
      <c r="I51" s="136"/>
      <c r="J51" s="136"/>
      <c r="K51" s="136"/>
      <c r="L51" s="244">
        <f t="shared" si="9"/>
        <v>6</v>
      </c>
      <c r="M51" s="242">
        <f t="shared" si="10"/>
        <v>0</v>
      </c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</row>
    <row r="52" ht="12.75" customHeight="1">
      <c r="A52" s="141" t="s">
        <v>142</v>
      </c>
      <c r="B52" s="145" t="s">
        <v>143</v>
      </c>
      <c r="C52" s="203" t="str">
        <f>'Лист1'!M52</f>
        <v/>
      </c>
      <c r="D52" s="97"/>
      <c r="E52" s="97"/>
      <c r="F52" s="146"/>
      <c r="G52" s="135"/>
      <c r="H52" s="136"/>
      <c r="I52" s="136"/>
      <c r="J52" s="120"/>
      <c r="K52" s="136"/>
      <c r="L52" s="244">
        <f t="shared" si="9"/>
        <v>0</v>
      </c>
      <c r="M52" s="242">
        <f t="shared" si="10"/>
        <v>0</v>
      </c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</row>
    <row r="53" ht="12.75" customHeight="1">
      <c r="A53" s="141" t="s">
        <v>144</v>
      </c>
      <c r="B53" s="147" t="s">
        <v>145</v>
      </c>
      <c r="C53" s="203" t="str">
        <f>'Лист1'!M53</f>
        <v/>
      </c>
      <c r="D53" s="97"/>
      <c r="E53" s="97"/>
      <c r="F53" s="136"/>
      <c r="G53" s="135"/>
      <c r="H53" s="136"/>
      <c r="I53" s="135"/>
      <c r="J53" s="49"/>
      <c r="K53" s="120"/>
      <c r="L53" s="244">
        <f t="shared" si="9"/>
        <v>0</v>
      </c>
      <c r="M53" s="242">
        <f t="shared" si="10"/>
        <v>0</v>
      </c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</row>
    <row r="54" ht="12.75" customHeight="1">
      <c r="A54" s="141" t="s">
        <v>146</v>
      </c>
      <c r="B54" s="145" t="s">
        <v>147</v>
      </c>
      <c r="C54" s="203" t="str">
        <f>'Лист1'!M54</f>
        <v/>
      </c>
      <c r="D54" s="97"/>
      <c r="E54" s="97"/>
      <c r="F54" s="49"/>
      <c r="G54" s="49"/>
      <c r="I54" s="135"/>
      <c r="J54" s="120"/>
      <c r="K54" s="49"/>
      <c r="L54" s="244">
        <f t="shared" si="9"/>
        <v>0</v>
      </c>
      <c r="M54" s="242">
        <f t="shared" si="10"/>
        <v>0</v>
      </c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</row>
    <row r="55" ht="12.75" customHeight="1">
      <c r="A55" s="141" t="s">
        <v>148</v>
      </c>
      <c r="B55" s="122" t="s">
        <v>149</v>
      </c>
      <c r="C55" s="203" t="str">
        <f>'Лист1'!M55</f>
        <v/>
      </c>
      <c r="D55" s="97"/>
      <c r="E55" s="97"/>
      <c r="F55" s="136"/>
      <c r="G55" s="120"/>
      <c r="H55" s="136"/>
      <c r="I55" s="136"/>
      <c r="J55" s="136"/>
      <c r="K55" s="136"/>
      <c r="L55" s="244">
        <f t="shared" si="9"/>
        <v>0</v>
      </c>
      <c r="M55" s="242">
        <f t="shared" si="10"/>
        <v>0</v>
      </c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</row>
    <row r="56" ht="12.75" customHeight="1">
      <c r="A56" s="141" t="s">
        <v>150</v>
      </c>
      <c r="B56" s="126" t="s">
        <v>151</v>
      </c>
      <c r="C56" s="203" t="str">
        <f>'Лист1'!M56</f>
        <v/>
      </c>
      <c r="D56" s="97"/>
      <c r="E56" s="97"/>
      <c r="F56" s="136"/>
      <c r="G56" s="63"/>
      <c r="H56" s="62"/>
      <c r="I56" s="62"/>
      <c r="J56" s="62"/>
      <c r="K56" s="62"/>
      <c r="L56" s="244">
        <f t="shared" si="9"/>
        <v>0</v>
      </c>
      <c r="M56" s="242">
        <f t="shared" si="10"/>
        <v>0</v>
      </c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</row>
    <row r="57" ht="12.75" customHeight="1">
      <c r="A57" s="141" t="s">
        <v>152</v>
      </c>
      <c r="B57" s="147" t="s">
        <v>153</v>
      </c>
      <c r="C57" s="203" t="str">
        <f>'Лист1'!M57</f>
        <v/>
      </c>
      <c r="D57" s="97"/>
      <c r="E57" s="97"/>
      <c r="F57" s="63"/>
      <c r="G57" s="151"/>
      <c r="H57" s="151"/>
      <c r="I57" s="151"/>
      <c r="J57" s="151"/>
      <c r="K57" s="119"/>
      <c r="L57" s="244">
        <f t="shared" si="9"/>
        <v>0</v>
      </c>
      <c r="M57" s="242">
        <f t="shared" si="10"/>
        <v>0</v>
      </c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</row>
    <row r="58" ht="12.75" customHeight="1">
      <c r="A58" s="141" t="s">
        <v>154</v>
      </c>
      <c r="B58" s="122" t="s">
        <v>155</v>
      </c>
      <c r="C58" s="203">
        <f>'Лист1'!M58</f>
        <v>6</v>
      </c>
      <c r="D58" s="97"/>
      <c r="E58" s="97"/>
      <c r="F58" s="49"/>
      <c r="G58" s="53">
        <v>6.0</v>
      </c>
      <c r="H58" s="49"/>
      <c r="I58" s="49"/>
      <c r="J58" s="49"/>
      <c r="K58" s="49"/>
      <c r="L58" s="244">
        <f t="shared" si="9"/>
        <v>6</v>
      </c>
      <c r="M58" s="242">
        <f t="shared" si="10"/>
        <v>0</v>
      </c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</row>
    <row r="59" ht="12.75" customHeight="1">
      <c r="A59" s="141" t="s">
        <v>156</v>
      </c>
      <c r="B59" s="122" t="s">
        <v>243</v>
      </c>
      <c r="C59" s="203">
        <f>'Лист1'!M59</f>
        <v>6</v>
      </c>
      <c r="D59" s="97"/>
      <c r="E59" s="97"/>
      <c r="F59" s="49"/>
      <c r="G59" s="49"/>
      <c r="H59" s="120"/>
      <c r="I59" s="120"/>
      <c r="J59" s="53">
        <v>6.0</v>
      </c>
      <c r="K59" s="49"/>
      <c r="L59" s="244">
        <f t="shared" si="9"/>
        <v>6</v>
      </c>
      <c r="M59" s="242">
        <f t="shared" si="10"/>
        <v>0</v>
      </c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</row>
    <row r="60" ht="12.75" customHeight="1">
      <c r="A60" s="141" t="s">
        <v>160</v>
      </c>
      <c r="B60" s="122" t="s">
        <v>161</v>
      </c>
      <c r="C60" s="203">
        <f>'Лист1'!M60</f>
        <v>6</v>
      </c>
      <c r="D60" s="97"/>
      <c r="E60" s="97"/>
      <c r="F60" s="49"/>
      <c r="G60" s="50"/>
      <c r="H60" s="49"/>
      <c r="I60" s="49"/>
      <c r="J60" s="49"/>
      <c r="K60" s="53">
        <v>6.0</v>
      </c>
      <c r="L60" s="244">
        <f t="shared" si="9"/>
        <v>6</v>
      </c>
      <c r="M60" s="242">
        <f t="shared" si="10"/>
        <v>0</v>
      </c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</row>
    <row r="61" ht="12.75" customHeight="1">
      <c r="A61" s="155" t="s">
        <v>162</v>
      </c>
      <c r="B61" s="156" t="s">
        <v>163</v>
      </c>
      <c r="C61" s="203">
        <f>'Лист1'!M61</f>
        <v>72</v>
      </c>
      <c r="D61" s="114">
        <f t="shared" ref="D61:K61" si="13">D62</f>
        <v>0</v>
      </c>
      <c r="E61" s="114">
        <f t="shared" si="13"/>
        <v>0</v>
      </c>
      <c r="F61" s="114">
        <f t="shared" si="13"/>
        <v>0</v>
      </c>
      <c r="G61" s="114">
        <f t="shared" si="13"/>
        <v>0</v>
      </c>
      <c r="H61" s="114">
        <f t="shared" si="13"/>
        <v>12</v>
      </c>
      <c r="I61" s="114">
        <f t="shared" si="13"/>
        <v>24</v>
      </c>
      <c r="J61" s="114">
        <f t="shared" si="13"/>
        <v>18</v>
      </c>
      <c r="K61" s="114">
        <f t="shared" si="13"/>
        <v>18</v>
      </c>
      <c r="L61" s="244">
        <f t="shared" si="9"/>
        <v>72</v>
      </c>
      <c r="M61" s="242">
        <f t="shared" si="10"/>
        <v>0</v>
      </c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</row>
    <row r="62" ht="12.75" customHeight="1">
      <c r="A62" s="155" t="s">
        <v>166</v>
      </c>
      <c r="B62" s="156" t="s">
        <v>167</v>
      </c>
      <c r="C62" s="203">
        <f>'Лист1'!M62</f>
        <v>72</v>
      </c>
      <c r="D62" s="114">
        <f t="shared" ref="D62:K62" si="14">D63+D72+D79+D85</f>
        <v>0</v>
      </c>
      <c r="E62" s="114">
        <f t="shared" si="14"/>
        <v>0</v>
      </c>
      <c r="F62" s="114">
        <f t="shared" si="14"/>
        <v>0</v>
      </c>
      <c r="G62" s="114">
        <f t="shared" si="14"/>
        <v>0</v>
      </c>
      <c r="H62" s="114">
        <f t="shared" si="14"/>
        <v>12</v>
      </c>
      <c r="I62" s="114">
        <f t="shared" si="14"/>
        <v>24</v>
      </c>
      <c r="J62" s="114">
        <f t="shared" si="14"/>
        <v>18</v>
      </c>
      <c r="K62" s="114">
        <f t="shared" si="14"/>
        <v>18</v>
      </c>
      <c r="L62" s="244">
        <f t="shared" si="9"/>
        <v>72</v>
      </c>
      <c r="M62" s="242">
        <f t="shared" si="10"/>
        <v>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ht="12.75" customHeight="1">
      <c r="A63" s="161" t="s">
        <v>169</v>
      </c>
      <c r="B63" s="162" t="s">
        <v>170</v>
      </c>
      <c r="C63" s="203">
        <f>'Лист1'!M63</f>
        <v>36</v>
      </c>
      <c r="D63" s="159">
        <f t="shared" ref="D63:K63" si="15">SUM(D64:D71)</f>
        <v>0</v>
      </c>
      <c r="E63" s="159">
        <f t="shared" si="15"/>
        <v>0</v>
      </c>
      <c r="F63" s="159">
        <f t="shared" si="15"/>
        <v>0</v>
      </c>
      <c r="G63" s="159">
        <f t="shared" si="15"/>
        <v>0</v>
      </c>
      <c r="H63" s="159">
        <f t="shared" si="15"/>
        <v>12</v>
      </c>
      <c r="I63" s="159">
        <f t="shared" si="15"/>
        <v>24</v>
      </c>
      <c r="J63" s="159">
        <f t="shared" si="15"/>
        <v>0</v>
      </c>
      <c r="K63" s="159">
        <f t="shared" si="15"/>
        <v>0</v>
      </c>
      <c r="L63" s="244">
        <f t="shared" si="9"/>
        <v>36</v>
      </c>
      <c r="M63" s="242">
        <f t="shared" si="10"/>
        <v>0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ht="12.75" customHeight="1">
      <c r="A64" s="54" t="s">
        <v>172</v>
      </c>
      <c r="B64" s="165" t="s">
        <v>173</v>
      </c>
      <c r="C64" s="203">
        <f>'Лист1'!M64</f>
        <v>6</v>
      </c>
      <c r="D64" s="167"/>
      <c r="E64" s="167"/>
      <c r="F64" s="62"/>
      <c r="G64" s="120"/>
      <c r="H64" s="120"/>
      <c r="I64" s="53">
        <v>6.0</v>
      </c>
      <c r="J64" s="135"/>
      <c r="K64" s="169"/>
      <c r="L64" s="244">
        <f t="shared" si="9"/>
        <v>6</v>
      </c>
      <c r="M64" s="242">
        <f t="shared" si="10"/>
        <v>0</v>
      </c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</row>
    <row r="65" ht="12.75" customHeight="1">
      <c r="A65" s="170" t="s">
        <v>175</v>
      </c>
      <c r="B65" s="165" t="s">
        <v>176</v>
      </c>
      <c r="C65" s="203">
        <f>'Лист1'!M65</f>
        <v>6</v>
      </c>
      <c r="D65" s="97"/>
      <c r="E65" s="97"/>
      <c r="F65" s="49"/>
      <c r="G65" s="49"/>
      <c r="H65" s="53">
        <v>6.0</v>
      </c>
      <c r="I65" s="135"/>
      <c r="J65" s="135"/>
      <c r="K65" s="135"/>
      <c r="L65" s="244">
        <f t="shared" si="9"/>
        <v>6</v>
      </c>
      <c r="M65" s="242">
        <f t="shared" si="10"/>
        <v>0</v>
      </c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</row>
    <row r="66" ht="12.75" customHeight="1">
      <c r="A66" s="149" t="s">
        <v>178</v>
      </c>
      <c r="B66" s="165" t="s">
        <v>179</v>
      </c>
      <c r="C66" s="203">
        <f>'Лист1'!M66</f>
        <v>6</v>
      </c>
      <c r="D66" s="97"/>
      <c r="E66" s="97"/>
      <c r="F66" s="169"/>
      <c r="G66" s="62"/>
      <c r="H66" s="62"/>
      <c r="I66" s="53">
        <v>6.0</v>
      </c>
      <c r="J66" s="135"/>
      <c r="K66" s="135"/>
      <c r="L66" s="244">
        <f t="shared" si="9"/>
        <v>6</v>
      </c>
      <c r="M66" s="242">
        <f t="shared" si="10"/>
        <v>0</v>
      </c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</row>
    <row r="67" ht="12.75" customHeight="1">
      <c r="A67" s="54" t="s">
        <v>180</v>
      </c>
      <c r="B67" s="56" t="s">
        <v>181</v>
      </c>
      <c r="C67" s="203">
        <f>'Лист1'!M67</f>
        <v>6</v>
      </c>
      <c r="D67" s="97"/>
      <c r="E67" s="97"/>
      <c r="F67" s="169"/>
      <c r="G67" s="62"/>
      <c r="H67" s="62"/>
      <c r="I67" s="53">
        <v>6.0</v>
      </c>
      <c r="J67" s="62"/>
      <c r="K67" s="135"/>
      <c r="L67" s="244">
        <f t="shared" si="9"/>
        <v>6</v>
      </c>
      <c r="M67" s="242">
        <f t="shared" si="10"/>
        <v>0</v>
      </c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</row>
    <row r="68" ht="12.75" customHeight="1">
      <c r="A68" s="54" t="s">
        <v>182</v>
      </c>
      <c r="B68" s="56" t="s">
        <v>183</v>
      </c>
      <c r="C68" s="203">
        <f>'Лист1'!M68</f>
        <v>6</v>
      </c>
      <c r="D68" s="176"/>
      <c r="E68" s="176"/>
      <c r="F68" s="169"/>
      <c r="G68" s="62"/>
      <c r="H68" s="53">
        <v>6.0</v>
      </c>
      <c r="I68" s="62"/>
      <c r="J68" s="62"/>
      <c r="K68" s="62"/>
      <c r="L68" s="244">
        <f t="shared" si="9"/>
        <v>6</v>
      </c>
      <c r="M68" s="242">
        <f t="shared" si="10"/>
        <v>0</v>
      </c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</row>
    <row r="69" ht="12.75" customHeight="1">
      <c r="A69" s="177" t="s">
        <v>184</v>
      </c>
      <c r="B69" s="122" t="s">
        <v>185</v>
      </c>
      <c r="C69" s="203" t="str">
        <f>'Лист1'!M69</f>
        <v/>
      </c>
      <c r="D69" s="176"/>
      <c r="E69" s="176"/>
      <c r="F69" s="62"/>
      <c r="G69" s="120"/>
      <c r="H69" s="120"/>
      <c r="J69" s="62"/>
      <c r="K69" s="62"/>
      <c r="L69" s="244">
        <f t="shared" si="9"/>
        <v>0</v>
      </c>
      <c r="M69" s="242">
        <f t="shared" si="10"/>
        <v>0</v>
      </c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</row>
    <row r="70" ht="12.75" customHeight="1">
      <c r="A70" s="180" t="s">
        <v>187</v>
      </c>
      <c r="B70" s="122" t="s">
        <v>188</v>
      </c>
      <c r="C70" s="203" t="str">
        <f>'Лист1'!M70</f>
        <v/>
      </c>
      <c r="D70" s="176"/>
      <c r="E70" s="176"/>
      <c r="F70" s="169"/>
      <c r="G70" s="62"/>
      <c r="H70" s="62"/>
      <c r="I70" s="120"/>
      <c r="J70" s="62"/>
      <c r="K70" s="62"/>
      <c r="L70" s="244">
        <f t="shared" si="9"/>
        <v>0</v>
      </c>
      <c r="M70" s="242">
        <f t="shared" si="10"/>
        <v>0</v>
      </c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</row>
    <row r="71" ht="12.75" customHeight="1">
      <c r="A71" s="182"/>
      <c r="B71" s="183" t="s">
        <v>189</v>
      </c>
      <c r="C71" s="203">
        <f>'Лист1'!M71</f>
        <v>6</v>
      </c>
      <c r="D71" s="176"/>
      <c r="E71" s="176"/>
      <c r="F71" s="169"/>
      <c r="G71" s="62"/>
      <c r="H71" s="62"/>
      <c r="I71" s="53">
        <v>6.0</v>
      </c>
      <c r="J71" s="62"/>
      <c r="K71" s="62"/>
      <c r="L71" s="244">
        <f t="shared" si="9"/>
        <v>6</v>
      </c>
      <c r="M71" s="242">
        <f t="shared" si="10"/>
        <v>0</v>
      </c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</row>
    <row r="72" ht="12.75" customHeight="1">
      <c r="A72" s="138" t="s">
        <v>191</v>
      </c>
      <c r="B72" s="156" t="s">
        <v>192</v>
      </c>
      <c r="C72" s="203">
        <f>'Лист1'!M72</f>
        <v>12</v>
      </c>
      <c r="D72" s="114">
        <f t="shared" ref="D72:K72" si="16">SUM(D73:D78)</f>
        <v>0</v>
      </c>
      <c r="E72" s="114">
        <f t="shared" si="16"/>
        <v>0</v>
      </c>
      <c r="F72" s="114">
        <f t="shared" si="16"/>
        <v>0</v>
      </c>
      <c r="G72" s="114">
        <f t="shared" si="16"/>
        <v>0</v>
      </c>
      <c r="H72" s="114">
        <f t="shared" si="16"/>
        <v>0</v>
      </c>
      <c r="I72" s="114">
        <f t="shared" si="16"/>
        <v>0</v>
      </c>
      <c r="J72" s="114">
        <f t="shared" si="16"/>
        <v>6</v>
      </c>
      <c r="K72" s="114">
        <f t="shared" si="16"/>
        <v>6</v>
      </c>
      <c r="L72" s="244">
        <f t="shared" si="9"/>
        <v>12</v>
      </c>
      <c r="M72" s="242">
        <f t="shared" si="10"/>
        <v>0</v>
      </c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</row>
    <row r="73" ht="12.75" customHeight="1">
      <c r="A73" s="141" t="s">
        <v>193</v>
      </c>
      <c r="B73" s="147" t="s">
        <v>194</v>
      </c>
      <c r="C73" s="203">
        <f>'Лист1'!M73</f>
        <v>3</v>
      </c>
      <c r="D73" s="186"/>
      <c r="E73" s="186"/>
      <c r="F73" s="49"/>
      <c r="G73" s="49"/>
      <c r="H73" s="49"/>
      <c r="I73" s="49"/>
      <c r="J73" s="187">
        <v>3.0</v>
      </c>
      <c r="K73" s="49"/>
      <c r="L73" s="244">
        <f t="shared" si="9"/>
        <v>3</v>
      </c>
      <c r="M73" s="242">
        <f t="shared" si="10"/>
        <v>0</v>
      </c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  <row r="74" ht="12.75" customHeight="1">
      <c r="A74" s="141" t="s">
        <v>196</v>
      </c>
      <c r="B74" s="147" t="s">
        <v>197</v>
      </c>
      <c r="C74" s="203">
        <f>'Лист1'!M74</f>
        <v>3</v>
      </c>
      <c r="D74" s="97"/>
      <c r="E74" s="97"/>
      <c r="F74" s="49"/>
      <c r="G74" s="49"/>
      <c r="H74" s="49"/>
      <c r="I74" s="49"/>
      <c r="J74" s="187">
        <v>3.0</v>
      </c>
      <c r="K74" s="49"/>
      <c r="L74" s="244">
        <f t="shared" si="9"/>
        <v>3</v>
      </c>
      <c r="M74" s="242">
        <f t="shared" si="10"/>
        <v>0</v>
      </c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</row>
    <row r="75" ht="16.5" customHeight="1">
      <c r="A75" s="141" t="s">
        <v>199</v>
      </c>
      <c r="B75" s="54" t="s">
        <v>200</v>
      </c>
      <c r="C75" s="203" t="str">
        <f>'Лист1'!M75</f>
        <v/>
      </c>
      <c r="D75" s="97"/>
      <c r="E75" s="97"/>
      <c r="F75" s="49"/>
      <c r="G75" s="49"/>
      <c r="H75" s="49"/>
      <c r="I75" s="120"/>
      <c r="J75" s="49"/>
      <c r="K75" s="49"/>
      <c r="L75" s="244">
        <f t="shared" si="9"/>
        <v>0</v>
      </c>
      <c r="M75" s="242">
        <f t="shared" si="10"/>
        <v>0</v>
      </c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</row>
    <row r="76" ht="12.75" customHeight="1">
      <c r="A76" s="118" t="s">
        <v>201</v>
      </c>
      <c r="B76" s="122" t="s">
        <v>185</v>
      </c>
      <c r="C76" s="203" t="str">
        <f>'Лист1'!M76</f>
        <v/>
      </c>
      <c r="D76" s="97"/>
      <c r="E76" s="97"/>
      <c r="F76" s="49"/>
      <c r="G76" s="49"/>
      <c r="H76" s="49"/>
      <c r="I76" s="49"/>
      <c r="K76" s="120"/>
      <c r="L76" s="244">
        <f t="shared" si="9"/>
        <v>0</v>
      </c>
      <c r="M76" s="242">
        <f t="shared" si="10"/>
        <v>0</v>
      </c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</row>
    <row r="77" ht="12.75" customHeight="1">
      <c r="A77" s="118" t="s">
        <v>203</v>
      </c>
      <c r="B77" s="122" t="s">
        <v>204</v>
      </c>
      <c r="C77" s="203" t="str">
        <f>'Лист1'!M77</f>
        <v/>
      </c>
      <c r="D77" s="97"/>
      <c r="E77" s="97"/>
      <c r="F77" s="49"/>
      <c r="G77" s="49"/>
      <c r="H77" s="49"/>
      <c r="I77" s="49"/>
      <c r="J77" s="49"/>
      <c r="K77" s="120"/>
      <c r="L77" s="244">
        <f t="shared" si="9"/>
        <v>0</v>
      </c>
      <c r="M77" s="242">
        <f t="shared" si="10"/>
        <v>0</v>
      </c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</row>
    <row r="78" ht="14.25" customHeight="1">
      <c r="A78" s="260"/>
      <c r="B78" s="183" t="s">
        <v>189</v>
      </c>
      <c r="C78" s="203">
        <f>'Лист1'!M78</f>
        <v>6</v>
      </c>
      <c r="D78" s="62"/>
      <c r="E78" s="62"/>
      <c r="F78" s="62"/>
      <c r="G78" s="62"/>
      <c r="H78" s="62"/>
      <c r="I78" s="49"/>
      <c r="J78" s="49"/>
      <c r="K78" s="188">
        <v>6.0</v>
      </c>
      <c r="L78" s="244">
        <f t="shared" si="9"/>
        <v>6</v>
      </c>
      <c r="M78" s="242">
        <f t="shared" si="10"/>
        <v>0</v>
      </c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</row>
    <row r="79" ht="12.75" customHeight="1">
      <c r="A79" s="138" t="s">
        <v>205</v>
      </c>
      <c r="B79" s="189" t="s">
        <v>206</v>
      </c>
      <c r="C79" s="203">
        <f>'Лист1'!M79</f>
        <v>12</v>
      </c>
      <c r="D79" s="114">
        <f t="shared" ref="D79:K79" si="17">SUM(D80:D84)</f>
        <v>0</v>
      </c>
      <c r="E79" s="114">
        <f t="shared" si="17"/>
        <v>0</v>
      </c>
      <c r="F79" s="114">
        <f t="shared" si="17"/>
        <v>0</v>
      </c>
      <c r="G79" s="114">
        <f t="shared" si="17"/>
        <v>0</v>
      </c>
      <c r="H79" s="114">
        <f t="shared" si="17"/>
        <v>0</v>
      </c>
      <c r="I79" s="114">
        <f t="shared" si="17"/>
        <v>0</v>
      </c>
      <c r="J79" s="114">
        <f t="shared" si="17"/>
        <v>6</v>
      </c>
      <c r="K79" s="114">
        <f t="shared" si="17"/>
        <v>6</v>
      </c>
      <c r="L79" s="244">
        <f t="shared" si="9"/>
        <v>12</v>
      </c>
      <c r="M79" s="242">
        <f t="shared" si="10"/>
        <v>0</v>
      </c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</row>
    <row r="80" ht="12.75" customHeight="1">
      <c r="A80" s="118" t="s">
        <v>207</v>
      </c>
      <c r="B80" s="54" t="s">
        <v>208</v>
      </c>
      <c r="C80" s="203">
        <f>'Лист1'!M80</f>
        <v>3</v>
      </c>
      <c r="D80" s="97"/>
      <c r="E80" s="97"/>
      <c r="F80" s="49"/>
      <c r="G80" s="49"/>
      <c r="H80" s="49"/>
      <c r="I80" s="49"/>
      <c r="J80" s="187">
        <v>3.0</v>
      </c>
      <c r="K80" s="49"/>
      <c r="L80" s="244">
        <f t="shared" si="9"/>
        <v>3</v>
      </c>
      <c r="M80" s="242">
        <f t="shared" si="10"/>
        <v>0</v>
      </c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</row>
    <row r="81" ht="12.75" customHeight="1">
      <c r="A81" s="118" t="s">
        <v>210</v>
      </c>
      <c r="B81" s="54" t="s">
        <v>211</v>
      </c>
      <c r="C81" s="203">
        <f>'Лист1'!M81</f>
        <v>3</v>
      </c>
      <c r="D81" s="191"/>
      <c r="E81" s="191"/>
      <c r="F81" s="192"/>
      <c r="G81" s="192"/>
      <c r="H81" s="192"/>
      <c r="I81" s="192"/>
      <c r="J81" s="187">
        <v>3.0</v>
      </c>
      <c r="K81" s="49"/>
      <c r="L81" s="244">
        <f t="shared" si="9"/>
        <v>3</v>
      </c>
      <c r="M81" s="242">
        <f t="shared" si="10"/>
        <v>0</v>
      </c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</row>
    <row r="82" ht="12.75" customHeight="1">
      <c r="A82" s="111" t="s">
        <v>212</v>
      </c>
      <c r="B82" s="122" t="s">
        <v>185</v>
      </c>
      <c r="C82" s="203" t="str">
        <f>'Лист1'!M82</f>
        <v/>
      </c>
      <c r="D82" s="62"/>
      <c r="E82" s="62"/>
      <c r="F82" s="49"/>
      <c r="G82" s="49"/>
      <c r="H82" s="49"/>
      <c r="I82" s="49"/>
      <c r="J82" s="49"/>
      <c r="K82" s="120"/>
      <c r="L82" s="244">
        <f t="shared" si="9"/>
        <v>0</v>
      </c>
      <c r="M82" s="242">
        <f t="shared" si="10"/>
        <v>0</v>
      </c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</row>
    <row r="83" ht="12.75" customHeight="1">
      <c r="A83" s="111" t="s">
        <v>213</v>
      </c>
      <c r="B83" s="122" t="s">
        <v>204</v>
      </c>
      <c r="C83" s="203" t="str">
        <f>'Лист1'!M83</f>
        <v/>
      </c>
      <c r="D83" s="62"/>
      <c r="E83" s="62"/>
      <c r="F83" s="49"/>
      <c r="G83" s="49"/>
      <c r="H83" s="49"/>
      <c r="I83" s="49"/>
      <c r="J83" s="49"/>
      <c r="K83" s="120"/>
      <c r="L83" s="244">
        <f t="shared" si="9"/>
        <v>0</v>
      </c>
      <c r="M83" s="242">
        <f t="shared" si="10"/>
        <v>0</v>
      </c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</row>
    <row r="84" ht="12.75" customHeight="1">
      <c r="A84" s="194"/>
      <c r="B84" s="195" t="s">
        <v>189</v>
      </c>
      <c r="C84" s="203">
        <f>'Лист1'!M84</f>
        <v>6</v>
      </c>
      <c r="D84" s="62"/>
      <c r="E84" s="62"/>
      <c r="F84" s="62"/>
      <c r="G84" s="49"/>
      <c r="H84" s="49"/>
      <c r="I84" s="49"/>
      <c r="J84" s="49"/>
      <c r="K84" s="188">
        <v>6.0</v>
      </c>
      <c r="L84" s="244">
        <f t="shared" si="9"/>
        <v>6</v>
      </c>
      <c r="M84" s="242">
        <f t="shared" si="10"/>
        <v>0</v>
      </c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</row>
    <row r="85" ht="12.75" customHeight="1">
      <c r="A85" s="196" t="s">
        <v>214</v>
      </c>
      <c r="B85" s="189" t="s">
        <v>215</v>
      </c>
      <c r="C85" s="203">
        <f>'Лист1'!M85</f>
        <v>12</v>
      </c>
      <c r="D85" s="114">
        <f t="shared" ref="D85:K85" si="18">SUM(D86:D89)</f>
        <v>0</v>
      </c>
      <c r="E85" s="114">
        <f t="shared" si="18"/>
        <v>0</v>
      </c>
      <c r="F85" s="114">
        <f t="shared" si="18"/>
        <v>0</v>
      </c>
      <c r="G85" s="114">
        <f t="shared" si="18"/>
        <v>0</v>
      </c>
      <c r="H85" s="114">
        <f t="shared" si="18"/>
        <v>0</v>
      </c>
      <c r="I85" s="114">
        <f t="shared" si="18"/>
        <v>0</v>
      </c>
      <c r="J85" s="114">
        <f t="shared" si="18"/>
        <v>6</v>
      </c>
      <c r="K85" s="114">
        <f t="shared" si="18"/>
        <v>6</v>
      </c>
      <c r="L85" s="244">
        <f t="shared" si="9"/>
        <v>12</v>
      </c>
      <c r="M85" s="242">
        <f t="shared" si="10"/>
        <v>0</v>
      </c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</row>
    <row r="86" ht="12.75" customHeight="1">
      <c r="A86" s="118" t="s">
        <v>217</v>
      </c>
      <c r="B86" s="122" t="s">
        <v>218</v>
      </c>
      <c r="C86" s="203">
        <f>'Лист1'!M86</f>
        <v>6</v>
      </c>
      <c r="D86" s="62"/>
      <c r="E86" s="62"/>
      <c r="F86" s="49"/>
      <c r="G86" s="49"/>
      <c r="H86" s="49"/>
      <c r="I86" s="120"/>
      <c r="J86" s="53">
        <v>6.0</v>
      </c>
      <c r="K86" s="49"/>
      <c r="L86" s="244">
        <f t="shared" si="9"/>
        <v>6</v>
      </c>
      <c r="M86" s="242">
        <f t="shared" si="10"/>
        <v>0</v>
      </c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</row>
    <row r="87" ht="12.75" customHeight="1">
      <c r="A87" s="111" t="s">
        <v>219</v>
      </c>
      <c r="B87" s="122" t="s">
        <v>220</v>
      </c>
      <c r="C87" s="203" t="str">
        <f>'Лист1'!M87</f>
        <v/>
      </c>
      <c r="D87" s="62"/>
      <c r="E87" s="62"/>
      <c r="F87" s="49"/>
      <c r="G87" s="49"/>
      <c r="H87" s="49"/>
      <c r="I87" s="49"/>
      <c r="J87" s="49"/>
      <c r="K87" s="120"/>
      <c r="L87" s="244">
        <f t="shared" si="9"/>
        <v>0</v>
      </c>
      <c r="M87" s="242">
        <f t="shared" si="10"/>
        <v>0</v>
      </c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</row>
    <row r="88" ht="12.75" customHeight="1">
      <c r="A88" s="111" t="s">
        <v>221</v>
      </c>
      <c r="B88" s="122" t="s">
        <v>188</v>
      </c>
      <c r="C88" s="203" t="str">
        <f>'Лист1'!M88</f>
        <v/>
      </c>
      <c r="D88" s="62"/>
      <c r="E88" s="62"/>
      <c r="F88" s="49"/>
      <c r="G88" s="49"/>
      <c r="H88" s="49"/>
      <c r="I88" s="49"/>
      <c r="J88" s="62"/>
      <c r="K88" s="120"/>
      <c r="L88" s="244">
        <f t="shared" si="9"/>
        <v>0</v>
      </c>
      <c r="M88" s="242">
        <f t="shared" si="10"/>
        <v>0</v>
      </c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</row>
    <row r="89" ht="12.75" customHeight="1">
      <c r="A89" s="194"/>
      <c r="B89" s="195" t="s">
        <v>189</v>
      </c>
      <c r="C89" s="203">
        <f>'Лист1'!M89</f>
        <v>6</v>
      </c>
      <c r="D89" s="62"/>
      <c r="E89" s="62"/>
      <c r="F89" s="49"/>
      <c r="G89" s="49"/>
      <c r="H89" s="49"/>
      <c r="I89" s="49"/>
      <c r="J89" s="199"/>
      <c r="K89" s="53">
        <v>6.0</v>
      </c>
      <c r="L89" s="244">
        <f t="shared" si="9"/>
        <v>6</v>
      </c>
      <c r="M89" s="242">
        <f t="shared" si="10"/>
        <v>0</v>
      </c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</row>
    <row r="90" ht="12.75" customHeight="1">
      <c r="A90" s="200"/>
      <c r="B90" s="201" t="s">
        <v>222</v>
      </c>
      <c r="C90" s="203">
        <f>'Лист1'!M90</f>
        <v>168</v>
      </c>
      <c r="D90" s="203">
        <f t="shared" ref="D90:K90" si="19">D11+D32+D43+D61+D38</f>
        <v>12</v>
      </c>
      <c r="E90" s="203">
        <f t="shared" si="19"/>
        <v>24</v>
      </c>
      <c r="F90" s="203">
        <f t="shared" si="19"/>
        <v>12</v>
      </c>
      <c r="G90" s="203">
        <f t="shared" si="19"/>
        <v>30</v>
      </c>
      <c r="H90" s="203">
        <f t="shared" si="19"/>
        <v>18</v>
      </c>
      <c r="I90" s="203">
        <f t="shared" si="19"/>
        <v>24</v>
      </c>
      <c r="J90" s="203">
        <f t="shared" si="19"/>
        <v>24</v>
      </c>
      <c r="K90" s="203">
        <f t="shared" si="19"/>
        <v>24</v>
      </c>
      <c r="L90" s="242">
        <f t="shared" si="9"/>
        <v>168</v>
      </c>
      <c r="M90" s="242">
        <f t="shared" si="10"/>
        <v>0</v>
      </c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</row>
    <row r="91" ht="12.75" customHeight="1">
      <c r="A91" s="144"/>
      <c r="B91" s="238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</row>
    <row r="92" ht="12.75" customHeight="1">
      <c r="A92" s="144"/>
      <c r="B92" s="238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</row>
    <row r="93" ht="12.75" customHeight="1">
      <c r="A93" s="144"/>
      <c r="B93" s="238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</row>
    <row r="94" ht="12.75" customHeight="1">
      <c r="A94" s="144"/>
      <c r="B94" s="238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</row>
    <row r="95" ht="12.75" customHeight="1">
      <c r="A95" s="144"/>
      <c r="B95" s="238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</row>
    <row r="96" ht="12.75" customHeight="1">
      <c r="A96" s="144"/>
      <c r="B96" s="238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</row>
    <row r="97" ht="12.75" customHeight="1">
      <c r="A97" s="144"/>
      <c r="B97" s="238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</row>
    <row r="98" ht="12.75" customHeight="1">
      <c r="A98" s="144"/>
      <c r="B98" s="238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</row>
    <row r="99" ht="12.75" customHeight="1">
      <c r="A99" s="144"/>
      <c r="B99" s="238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</row>
    <row r="100" ht="12.75" customHeight="1">
      <c r="A100" s="144"/>
      <c r="B100" s="238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</row>
    <row r="101" ht="12.75" customHeight="1">
      <c r="A101" s="144"/>
      <c r="B101" s="238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</row>
    <row r="102" ht="12.75" customHeight="1">
      <c r="A102" s="144"/>
      <c r="B102" s="238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</row>
    <row r="103" ht="12.75" customHeight="1">
      <c r="A103" s="144"/>
      <c r="B103" s="238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</row>
    <row r="104" ht="12.75" customHeight="1">
      <c r="A104" s="144"/>
      <c r="B104" s="238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</row>
    <row r="105" ht="12.75" customHeight="1">
      <c r="A105" s="144"/>
      <c r="B105" s="238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</row>
    <row r="106" ht="12.75" customHeight="1">
      <c r="A106" s="144"/>
      <c r="B106" s="238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</row>
    <row r="107" ht="12.75" customHeight="1">
      <c r="A107" s="144"/>
      <c r="B107" s="238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</row>
    <row r="108" ht="12.75" customHeight="1">
      <c r="A108" s="144"/>
      <c r="B108" s="238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</row>
    <row r="109" ht="12.75" customHeight="1">
      <c r="A109" s="144"/>
      <c r="B109" s="238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</row>
    <row r="110" ht="12.75" customHeight="1">
      <c r="A110" s="144"/>
      <c r="B110" s="238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</row>
    <row r="111" ht="12.75" customHeight="1">
      <c r="A111" s="144"/>
      <c r="B111" s="238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</row>
    <row r="112" ht="12.75" customHeight="1">
      <c r="A112" s="144"/>
      <c r="B112" s="238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</row>
    <row r="113" ht="12.75" customHeight="1">
      <c r="A113" s="144"/>
      <c r="B113" s="238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</row>
    <row r="114" ht="12.75" customHeight="1">
      <c r="A114" s="144"/>
      <c r="B114" s="238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</row>
    <row r="115" ht="12.75" customHeight="1">
      <c r="A115" s="144"/>
      <c r="B115" s="238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</row>
    <row r="116" ht="12.75" customHeight="1">
      <c r="A116" s="144"/>
      <c r="B116" s="238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ht="12.75" customHeight="1">
      <c r="A117" s="144"/>
      <c r="B117" s="238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</row>
    <row r="118" ht="12.75" customHeight="1">
      <c r="A118" s="144"/>
      <c r="B118" s="238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</row>
    <row r="119" ht="12.75" customHeight="1">
      <c r="A119" s="144"/>
      <c r="B119" s="238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</row>
    <row r="120" ht="12.75" customHeight="1">
      <c r="A120" s="144"/>
      <c r="B120" s="238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</row>
    <row r="121" ht="12.75" customHeight="1">
      <c r="A121" s="144"/>
      <c r="B121" s="238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ht="12.75" customHeight="1">
      <c r="A122" s="144"/>
      <c r="B122" s="238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</row>
    <row r="123" ht="12.75" customHeight="1">
      <c r="A123" s="144"/>
      <c r="B123" s="238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</row>
    <row r="124" ht="12.75" customHeight="1">
      <c r="A124" s="144"/>
      <c r="B124" s="238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</row>
    <row r="125" ht="12.75" customHeight="1">
      <c r="A125" s="144"/>
      <c r="B125" s="238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</row>
    <row r="126" ht="12.75" customHeight="1">
      <c r="A126" s="144"/>
      <c r="B126" s="238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</row>
    <row r="127" ht="12.75" customHeight="1">
      <c r="A127" s="144"/>
      <c r="B127" s="238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</row>
    <row r="128" ht="12.75" customHeight="1">
      <c r="A128" s="144"/>
      <c r="B128" s="238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</row>
    <row r="129" ht="12.75" customHeight="1">
      <c r="A129" s="144"/>
      <c r="B129" s="238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</row>
    <row r="130" ht="12.75" customHeight="1">
      <c r="A130" s="144"/>
      <c r="B130" s="238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</row>
    <row r="131" ht="12.75" customHeight="1">
      <c r="A131" s="144"/>
      <c r="B131" s="238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</row>
    <row r="132" ht="12.75" customHeight="1">
      <c r="A132" s="144"/>
      <c r="B132" s="238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</row>
    <row r="133" ht="12.75" customHeight="1">
      <c r="A133" s="144"/>
      <c r="B133" s="238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</row>
    <row r="134" ht="12.75" customHeight="1">
      <c r="A134" s="144"/>
      <c r="B134" s="238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</row>
    <row r="135" ht="12.75" customHeight="1">
      <c r="A135" s="144"/>
      <c r="B135" s="238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</row>
    <row r="136" ht="12.75" customHeight="1">
      <c r="A136" s="144"/>
      <c r="B136" s="238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</row>
    <row r="137" ht="12.75" customHeight="1">
      <c r="A137" s="144"/>
      <c r="B137" s="238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</row>
    <row r="138" ht="12.75" customHeight="1">
      <c r="A138" s="144"/>
      <c r="B138" s="238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</row>
    <row r="139" ht="12.75" customHeight="1">
      <c r="A139" s="144"/>
      <c r="B139" s="238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</row>
    <row r="140" ht="12.75" customHeight="1">
      <c r="A140" s="144"/>
      <c r="B140" s="238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</row>
    <row r="141" ht="12.75" customHeight="1">
      <c r="A141" s="144"/>
      <c r="B141" s="238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</row>
    <row r="142" ht="12.75" customHeight="1">
      <c r="A142" s="144"/>
      <c r="B142" s="238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</row>
    <row r="143" ht="12.75" customHeight="1">
      <c r="A143" s="144"/>
      <c r="B143" s="238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</row>
    <row r="144" ht="12.75" customHeight="1">
      <c r="A144" s="144"/>
      <c r="B144" s="238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</row>
    <row r="145" ht="12.75" customHeight="1">
      <c r="A145" s="144"/>
      <c r="B145" s="238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</row>
    <row r="146" ht="12.75" customHeight="1">
      <c r="A146" s="144"/>
      <c r="B146" s="238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</row>
    <row r="147" ht="12.75" customHeight="1">
      <c r="A147" s="144"/>
      <c r="B147" s="238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</row>
    <row r="148" ht="12.75" customHeight="1">
      <c r="A148" s="144"/>
      <c r="B148" s="238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</row>
    <row r="149" ht="12.75" customHeight="1">
      <c r="A149" s="144"/>
      <c r="B149" s="238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</row>
    <row r="150" ht="12.75" customHeight="1">
      <c r="A150" s="144"/>
      <c r="B150" s="238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</row>
    <row r="151" ht="12.75" customHeight="1">
      <c r="A151" s="144"/>
      <c r="B151" s="238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</row>
    <row r="152" ht="12.75" customHeight="1">
      <c r="A152" s="144"/>
      <c r="B152" s="238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</row>
    <row r="153" ht="12.75" customHeight="1">
      <c r="A153" s="144"/>
      <c r="B153" s="238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</row>
    <row r="154" ht="12.75" customHeight="1">
      <c r="A154" s="144"/>
      <c r="B154" s="238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</row>
    <row r="155" ht="12.75" customHeight="1">
      <c r="A155" s="144"/>
      <c r="B155" s="238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</row>
    <row r="156" ht="12.75" customHeight="1">
      <c r="A156" s="144"/>
      <c r="B156" s="238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</row>
    <row r="157" ht="12.75" customHeight="1">
      <c r="A157" s="144"/>
      <c r="B157" s="238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</row>
    <row r="158" ht="12.75" customHeight="1">
      <c r="A158" s="144"/>
      <c r="B158" s="238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</row>
    <row r="159" ht="12.75" customHeight="1">
      <c r="A159" s="144"/>
      <c r="B159" s="238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</row>
    <row r="160" ht="12.75" customHeight="1">
      <c r="A160" s="144"/>
      <c r="B160" s="238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</row>
    <row r="161" ht="12.75" customHeight="1">
      <c r="A161" s="144"/>
      <c r="B161" s="238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</row>
    <row r="162" ht="12.75" customHeight="1">
      <c r="A162" s="144"/>
      <c r="B162" s="238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</row>
    <row r="163" ht="12.75" customHeight="1">
      <c r="A163" s="144"/>
      <c r="B163" s="238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</row>
    <row r="164" ht="12.75" customHeight="1">
      <c r="A164" s="144"/>
      <c r="B164" s="238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</row>
    <row r="165" ht="12.75" customHeight="1">
      <c r="A165" s="144"/>
      <c r="B165" s="238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</row>
    <row r="166" ht="12.75" customHeight="1">
      <c r="A166" s="144"/>
      <c r="B166" s="238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</row>
    <row r="167" ht="12.75" customHeight="1">
      <c r="A167" s="144"/>
      <c r="B167" s="238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</row>
    <row r="168" ht="12.75" customHeight="1">
      <c r="A168" s="144"/>
      <c r="B168" s="238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</row>
    <row r="169" ht="12.75" customHeight="1">
      <c r="A169" s="144"/>
      <c r="B169" s="238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</row>
    <row r="170" ht="12.75" customHeight="1">
      <c r="A170" s="144"/>
      <c r="B170" s="238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</row>
    <row r="171" ht="12.75" customHeight="1">
      <c r="A171" s="144"/>
      <c r="B171" s="238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</row>
    <row r="172" ht="12.75" customHeight="1">
      <c r="A172" s="144"/>
      <c r="B172" s="238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</row>
    <row r="173" ht="12.75" customHeight="1">
      <c r="A173" s="144"/>
      <c r="B173" s="238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</row>
    <row r="174" ht="12.75" customHeight="1">
      <c r="A174" s="144"/>
      <c r="B174" s="238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</row>
    <row r="175" ht="12.75" customHeight="1">
      <c r="A175" s="144"/>
      <c r="B175" s="238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</row>
    <row r="176" ht="12.75" customHeight="1">
      <c r="A176" s="144"/>
      <c r="B176" s="238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</row>
    <row r="177" ht="12.75" customHeight="1">
      <c r="A177" s="144"/>
      <c r="B177" s="238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</row>
    <row r="178" ht="12.75" customHeight="1">
      <c r="A178" s="144"/>
      <c r="B178" s="238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</row>
    <row r="179" ht="12.75" customHeight="1">
      <c r="A179" s="144"/>
      <c r="B179" s="238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</row>
    <row r="180" ht="12.75" customHeight="1">
      <c r="A180" s="144"/>
      <c r="B180" s="238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</row>
    <row r="181" ht="12.75" customHeight="1">
      <c r="A181" s="144"/>
      <c r="B181" s="238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</row>
    <row r="182" ht="12.75" customHeight="1">
      <c r="A182" s="144"/>
      <c r="B182" s="238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</row>
    <row r="183" ht="12.75" customHeight="1">
      <c r="A183" s="144"/>
      <c r="B183" s="238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</row>
    <row r="184" ht="12.75" customHeight="1">
      <c r="A184" s="144"/>
      <c r="B184" s="238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</row>
    <row r="185" ht="12.75" customHeight="1">
      <c r="A185" s="144"/>
      <c r="B185" s="238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</row>
    <row r="186" ht="12.75" customHeight="1">
      <c r="A186" s="144"/>
      <c r="B186" s="238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</row>
    <row r="187" ht="12.75" customHeight="1">
      <c r="A187" s="144"/>
      <c r="B187" s="238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</row>
    <row r="188" ht="12.75" customHeight="1">
      <c r="A188" s="144"/>
      <c r="B188" s="238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</row>
    <row r="189" ht="12.75" customHeight="1">
      <c r="A189" s="144"/>
      <c r="B189" s="238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</row>
    <row r="190" ht="12.75" customHeight="1">
      <c r="A190" s="144"/>
      <c r="B190" s="238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</row>
    <row r="191" ht="12.75" customHeight="1">
      <c r="A191" s="144"/>
      <c r="B191" s="238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</row>
    <row r="192" ht="12.75" customHeight="1">
      <c r="A192" s="144"/>
      <c r="B192" s="238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</row>
    <row r="193" ht="12.75" customHeight="1">
      <c r="A193" s="144"/>
      <c r="B193" s="238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</row>
    <row r="194" ht="12.75" customHeight="1">
      <c r="A194" s="144"/>
      <c r="B194" s="238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</row>
    <row r="195" ht="12.75" customHeight="1">
      <c r="A195" s="144"/>
      <c r="B195" s="238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</row>
    <row r="196" ht="12.75" customHeight="1">
      <c r="A196" s="144"/>
      <c r="B196" s="238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</row>
    <row r="197" ht="12.75" customHeight="1">
      <c r="A197" s="144"/>
      <c r="B197" s="238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</row>
    <row r="198" ht="12.75" customHeight="1">
      <c r="A198" s="144"/>
      <c r="B198" s="238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</row>
    <row r="199" ht="12.75" customHeight="1">
      <c r="A199" s="144"/>
      <c r="B199" s="238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</row>
    <row r="200" ht="12.75" customHeight="1">
      <c r="A200" s="144"/>
      <c r="B200" s="238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</row>
    <row r="201" ht="12.75" customHeight="1">
      <c r="A201" s="144"/>
      <c r="B201" s="238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</row>
    <row r="202" ht="12.75" customHeight="1">
      <c r="A202" s="144"/>
      <c r="B202" s="238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</row>
    <row r="203" ht="12.75" customHeight="1">
      <c r="A203" s="144"/>
      <c r="B203" s="238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</row>
    <row r="204" ht="12.75" customHeight="1">
      <c r="A204" s="144"/>
      <c r="B204" s="238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</row>
    <row r="205" ht="12.75" customHeight="1">
      <c r="A205" s="144"/>
      <c r="B205" s="238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</row>
    <row r="206" ht="12.75" customHeight="1">
      <c r="A206" s="144"/>
      <c r="B206" s="238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</row>
    <row r="207" ht="12.75" customHeight="1">
      <c r="A207" s="144"/>
      <c r="B207" s="238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</row>
    <row r="208" ht="12.75" customHeight="1">
      <c r="A208" s="144"/>
      <c r="B208" s="238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</row>
    <row r="209" ht="12.75" customHeight="1">
      <c r="A209" s="144"/>
      <c r="B209" s="238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</row>
    <row r="210" ht="12.75" customHeight="1">
      <c r="A210" s="144"/>
      <c r="B210" s="238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</row>
    <row r="211" ht="12.75" customHeight="1">
      <c r="A211" s="144"/>
      <c r="B211" s="238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</row>
    <row r="212" ht="12.75" customHeight="1">
      <c r="A212" s="144"/>
      <c r="B212" s="238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</row>
    <row r="213" ht="12.75" customHeight="1">
      <c r="A213" s="144"/>
      <c r="B213" s="238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</row>
    <row r="214" ht="12.75" customHeight="1">
      <c r="A214" s="144"/>
      <c r="B214" s="238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</row>
    <row r="215" ht="12.75" customHeight="1">
      <c r="A215" s="144"/>
      <c r="B215" s="238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</row>
    <row r="216" ht="12.75" customHeight="1">
      <c r="A216" s="144"/>
      <c r="B216" s="238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</row>
    <row r="217" ht="12.75" customHeight="1">
      <c r="A217" s="144"/>
      <c r="B217" s="238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</row>
    <row r="218" ht="12.75" customHeight="1">
      <c r="A218" s="144"/>
      <c r="B218" s="238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</row>
    <row r="219" ht="12.75" customHeight="1">
      <c r="A219" s="144"/>
      <c r="B219" s="238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</row>
    <row r="220" ht="12.75" customHeight="1">
      <c r="A220" s="144"/>
      <c r="B220" s="238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</row>
    <row r="221" ht="12.75" customHeight="1">
      <c r="A221" s="144"/>
      <c r="B221" s="238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</row>
    <row r="222" ht="12.75" customHeight="1">
      <c r="A222" s="144"/>
      <c r="B222" s="238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</row>
    <row r="223" ht="12.75" customHeight="1">
      <c r="A223" s="144"/>
      <c r="B223" s="238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</row>
    <row r="224" ht="12.75" customHeight="1">
      <c r="A224" s="144"/>
      <c r="B224" s="238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</row>
    <row r="225" ht="12.75" customHeight="1">
      <c r="A225" s="144"/>
      <c r="B225" s="238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</row>
    <row r="226" ht="12.75" customHeight="1">
      <c r="A226" s="144"/>
      <c r="B226" s="238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</row>
    <row r="227" ht="12.75" customHeight="1">
      <c r="A227" s="144"/>
      <c r="B227" s="238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</row>
    <row r="228" ht="12.75" customHeight="1">
      <c r="A228" s="144"/>
      <c r="B228" s="238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</row>
    <row r="229" ht="12.75" customHeight="1">
      <c r="A229" s="144"/>
      <c r="B229" s="238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</row>
    <row r="230" ht="12.75" customHeight="1">
      <c r="A230" s="144"/>
      <c r="B230" s="238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</row>
    <row r="231" ht="12.75" customHeight="1">
      <c r="A231" s="144"/>
      <c r="B231" s="238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</row>
    <row r="232" ht="12.75" customHeight="1">
      <c r="A232" s="144"/>
      <c r="B232" s="238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</row>
    <row r="233" ht="12.75" customHeight="1">
      <c r="A233" s="144"/>
      <c r="B233" s="238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</row>
    <row r="234" ht="12.75" customHeight="1">
      <c r="A234" s="144"/>
      <c r="B234" s="238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</row>
    <row r="235" ht="12.75" customHeight="1">
      <c r="A235" s="144"/>
      <c r="B235" s="238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</row>
    <row r="236" ht="12.75" customHeight="1">
      <c r="A236" s="144"/>
      <c r="B236" s="238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</row>
    <row r="237" ht="12.75" customHeight="1">
      <c r="A237" s="144"/>
      <c r="B237" s="238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</row>
    <row r="238" ht="12.75" customHeight="1">
      <c r="A238" s="144"/>
      <c r="B238" s="238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</row>
    <row r="239" ht="12.75" customHeight="1">
      <c r="A239" s="144"/>
      <c r="B239" s="238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</row>
    <row r="240" ht="12.75" customHeight="1">
      <c r="A240" s="144"/>
      <c r="B240" s="238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</row>
    <row r="241" ht="12.75" customHeight="1">
      <c r="A241" s="144"/>
      <c r="B241" s="238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</row>
    <row r="242" ht="12.75" customHeight="1">
      <c r="A242" s="144"/>
      <c r="B242" s="238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ht="12.75" customHeight="1">
      <c r="A243" s="144"/>
      <c r="B243" s="238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</row>
    <row r="244" ht="12.75" customHeight="1">
      <c r="A244" s="144"/>
      <c r="B244" s="238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</row>
    <row r="245" ht="12.75" customHeight="1">
      <c r="A245" s="144"/>
      <c r="B245" s="238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</row>
    <row r="246" ht="12.75" customHeight="1">
      <c r="A246" s="144"/>
      <c r="B246" s="238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</row>
    <row r="247" ht="12.75" customHeight="1">
      <c r="A247" s="144"/>
      <c r="B247" s="238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</row>
    <row r="248" ht="12.75" customHeight="1">
      <c r="A248" s="144"/>
      <c r="B248" s="238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</row>
    <row r="249" ht="12.75" customHeight="1">
      <c r="A249" s="144"/>
      <c r="B249" s="238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</row>
    <row r="250" ht="12.75" customHeight="1">
      <c r="A250" s="144"/>
      <c r="B250" s="238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</row>
    <row r="251" ht="12.75" customHeight="1">
      <c r="A251" s="144"/>
      <c r="B251" s="238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</row>
    <row r="252" ht="12.75" customHeight="1">
      <c r="A252" s="144"/>
      <c r="B252" s="238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</row>
    <row r="253" ht="12.75" customHeight="1">
      <c r="A253" s="144"/>
      <c r="B253" s="238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</row>
    <row r="254" ht="12.75" customHeight="1">
      <c r="A254" s="144"/>
      <c r="B254" s="238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</row>
    <row r="255" ht="12.75" customHeight="1">
      <c r="A255" s="144"/>
      <c r="B255" s="238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</row>
    <row r="256" ht="12.75" customHeight="1">
      <c r="A256" s="144"/>
      <c r="B256" s="238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</row>
    <row r="257" ht="12.75" customHeight="1">
      <c r="A257" s="144"/>
      <c r="B257" s="238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</row>
    <row r="258" ht="12.75" customHeight="1">
      <c r="A258" s="144"/>
      <c r="B258" s="238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</row>
    <row r="259" ht="12.75" customHeight="1">
      <c r="A259" s="144"/>
      <c r="B259" s="238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</row>
    <row r="260" ht="12.75" customHeight="1">
      <c r="A260" s="144"/>
      <c r="B260" s="238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</row>
    <row r="261" ht="12.75" customHeight="1">
      <c r="A261" s="144"/>
      <c r="B261" s="238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</row>
    <row r="262" ht="12.75" customHeight="1">
      <c r="A262" s="144"/>
      <c r="B262" s="238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</row>
    <row r="263" ht="12.75" customHeight="1">
      <c r="A263" s="144"/>
      <c r="B263" s="238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</row>
    <row r="264" ht="12.75" customHeight="1">
      <c r="A264" s="144"/>
      <c r="B264" s="238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</row>
    <row r="265" ht="12.75" customHeight="1">
      <c r="A265" s="144"/>
      <c r="B265" s="238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</row>
    <row r="266" ht="12.75" customHeight="1">
      <c r="A266" s="144"/>
      <c r="B266" s="238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</row>
    <row r="267" ht="12.75" customHeight="1">
      <c r="A267" s="144"/>
      <c r="B267" s="238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</row>
    <row r="268" ht="12.75" customHeight="1">
      <c r="A268" s="144"/>
      <c r="B268" s="238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</row>
    <row r="269" ht="12.75" customHeight="1">
      <c r="A269" s="144"/>
      <c r="B269" s="238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</row>
    <row r="270" ht="12.75" customHeight="1">
      <c r="A270" s="144"/>
      <c r="B270" s="238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</row>
    <row r="271" ht="12.75" customHeight="1">
      <c r="A271" s="144"/>
      <c r="B271" s="238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</row>
    <row r="272" ht="12.75" customHeight="1">
      <c r="A272" s="144"/>
      <c r="B272" s="238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</row>
    <row r="273" ht="12.75" customHeight="1">
      <c r="A273" s="144"/>
      <c r="B273" s="238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</row>
    <row r="274" ht="12.75" customHeight="1">
      <c r="A274" s="144"/>
      <c r="B274" s="238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</row>
    <row r="275" ht="12.75" customHeight="1">
      <c r="A275" s="144"/>
      <c r="B275" s="238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</row>
    <row r="276" ht="12.75" customHeight="1">
      <c r="A276" s="144"/>
      <c r="B276" s="238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</row>
    <row r="277" ht="12.75" customHeight="1">
      <c r="A277" s="144"/>
      <c r="B277" s="238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</row>
    <row r="278" ht="12.75" customHeight="1">
      <c r="A278" s="144"/>
      <c r="B278" s="238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</row>
    <row r="279" ht="12.75" customHeight="1">
      <c r="A279" s="144"/>
      <c r="B279" s="238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</row>
    <row r="280" ht="12.75" customHeight="1">
      <c r="A280" s="144"/>
      <c r="B280" s="238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</row>
    <row r="281" ht="12.75" customHeight="1">
      <c r="A281" s="144"/>
      <c r="B281" s="238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</row>
    <row r="282" ht="12.75" customHeight="1">
      <c r="A282" s="144"/>
      <c r="B282" s="238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</row>
    <row r="283" ht="12.75" customHeight="1">
      <c r="A283" s="144"/>
      <c r="B283" s="238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</row>
    <row r="284" ht="12.75" customHeight="1">
      <c r="A284" s="144"/>
      <c r="B284" s="238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</row>
    <row r="285" ht="12.75" customHeight="1">
      <c r="A285" s="144"/>
      <c r="B285" s="238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</row>
    <row r="286" ht="12.75" customHeight="1">
      <c r="A286" s="144"/>
      <c r="B286" s="238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</row>
    <row r="287" ht="12.75" customHeight="1">
      <c r="A287" s="144"/>
      <c r="B287" s="238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</row>
    <row r="288" ht="12.75" customHeight="1">
      <c r="A288" s="144"/>
      <c r="B288" s="238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</row>
    <row r="289" ht="12.75" customHeight="1">
      <c r="A289" s="144"/>
      <c r="B289" s="238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</row>
    <row r="290" ht="12.75" customHeight="1">
      <c r="A290" s="144"/>
      <c r="B290" s="238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</row>
    <row r="291" ht="12.75" customHeight="1">
      <c r="A291" s="144"/>
      <c r="B291" s="238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</row>
    <row r="292" ht="12.75" customHeight="1">
      <c r="A292" s="144"/>
      <c r="B292" s="238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</row>
    <row r="293" ht="12.75" customHeight="1">
      <c r="A293" s="144"/>
      <c r="B293" s="238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</row>
    <row r="294" ht="12.75" customHeight="1">
      <c r="A294" s="144"/>
      <c r="B294" s="238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</row>
    <row r="295" ht="12.75" customHeight="1">
      <c r="A295" s="144"/>
      <c r="B295" s="238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</row>
    <row r="296" ht="12.75" customHeight="1">
      <c r="A296" s="144"/>
      <c r="B296" s="238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</row>
    <row r="297" ht="12.75" customHeight="1">
      <c r="A297" s="144"/>
      <c r="B297" s="238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</row>
    <row r="298" ht="12.75" customHeight="1">
      <c r="A298" s="144"/>
      <c r="B298" s="238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</row>
    <row r="299" ht="12.75" customHeight="1">
      <c r="A299" s="144"/>
      <c r="B299" s="238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</row>
    <row r="300" ht="12.75" customHeight="1">
      <c r="A300" s="144"/>
      <c r="B300" s="238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</row>
    <row r="301" ht="12.75" customHeight="1">
      <c r="A301" s="144"/>
      <c r="B301" s="238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</row>
    <row r="302" ht="12.75" customHeight="1">
      <c r="A302" s="144"/>
      <c r="B302" s="238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</row>
    <row r="303" ht="12.75" customHeight="1">
      <c r="A303" s="144"/>
      <c r="B303" s="238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</row>
    <row r="304" ht="12.75" customHeight="1">
      <c r="A304" s="144"/>
      <c r="B304" s="238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</row>
    <row r="305" ht="12.75" customHeight="1">
      <c r="A305" s="144"/>
      <c r="B305" s="238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</row>
    <row r="306" ht="12.75" customHeight="1">
      <c r="A306" s="144"/>
      <c r="B306" s="238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</row>
    <row r="307" ht="12.75" customHeight="1">
      <c r="A307" s="144"/>
      <c r="B307" s="238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</row>
    <row r="308" ht="12.75" customHeight="1">
      <c r="A308" s="144"/>
      <c r="B308" s="238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</row>
    <row r="309" ht="12.75" customHeight="1">
      <c r="A309" s="144"/>
      <c r="B309" s="238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</row>
    <row r="310" ht="12.75" customHeight="1">
      <c r="A310" s="144"/>
      <c r="B310" s="238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</row>
    <row r="311" ht="12.75" customHeight="1">
      <c r="A311" s="144"/>
      <c r="B311" s="238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</row>
    <row r="312" ht="12.75" customHeight="1">
      <c r="A312" s="144"/>
      <c r="B312" s="238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</row>
    <row r="313" ht="12.75" customHeight="1">
      <c r="A313" s="144"/>
      <c r="B313" s="238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</row>
    <row r="314" ht="12.75" customHeight="1">
      <c r="A314" s="144"/>
      <c r="B314" s="238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</row>
    <row r="315" ht="12.75" customHeight="1">
      <c r="A315" s="144"/>
      <c r="B315" s="238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</row>
    <row r="316" ht="12.75" customHeight="1">
      <c r="A316" s="144"/>
      <c r="B316" s="238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</row>
    <row r="317" ht="12.75" customHeight="1">
      <c r="A317" s="144"/>
      <c r="B317" s="238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</row>
    <row r="318" ht="12.75" customHeight="1">
      <c r="A318" s="144"/>
      <c r="B318" s="238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</row>
    <row r="319" ht="12.75" customHeight="1">
      <c r="A319" s="144"/>
      <c r="B319" s="238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</row>
    <row r="320" ht="12.75" customHeight="1">
      <c r="A320" s="144"/>
      <c r="B320" s="238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</row>
    <row r="321" ht="12.75" customHeight="1">
      <c r="A321" s="144"/>
      <c r="B321" s="238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</row>
    <row r="322" ht="12.75" customHeight="1">
      <c r="A322" s="144"/>
      <c r="B322" s="238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</row>
    <row r="323" ht="12.75" customHeight="1">
      <c r="A323" s="144"/>
      <c r="B323" s="238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</row>
    <row r="324" ht="12.75" customHeight="1">
      <c r="A324" s="144"/>
      <c r="B324" s="238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</row>
    <row r="325" ht="12.75" customHeight="1">
      <c r="A325" s="144"/>
      <c r="B325" s="238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</row>
    <row r="326" ht="12.75" customHeight="1">
      <c r="A326" s="144"/>
      <c r="B326" s="238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</row>
    <row r="327" ht="12.75" customHeight="1">
      <c r="A327" s="144"/>
      <c r="B327" s="238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</row>
    <row r="328" ht="12.75" customHeight="1">
      <c r="A328" s="144"/>
      <c r="B328" s="238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</row>
    <row r="329" ht="12.75" customHeight="1">
      <c r="A329" s="144"/>
      <c r="B329" s="238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</row>
    <row r="330" ht="12.75" customHeight="1">
      <c r="A330" s="144"/>
      <c r="B330" s="238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</row>
    <row r="331" ht="12.75" customHeight="1">
      <c r="A331" s="144"/>
      <c r="B331" s="238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</row>
    <row r="332" ht="12.75" customHeight="1">
      <c r="A332" s="144"/>
      <c r="B332" s="238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</row>
    <row r="333" ht="12.75" customHeight="1">
      <c r="A333" s="144"/>
      <c r="B333" s="238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</row>
    <row r="334" ht="12.75" customHeight="1">
      <c r="A334" s="144"/>
      <c r="B334" s="238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</row>
    <row r="335" ht="12.75" customHeight="1">
      <c r="A335" s="144"/>
      <c r="B335" s="238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</row>
    <row r="336" ht="12.75" customHeight="1">
      <c r="A336" s="144"/>
      <c r="B336" s="238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</row>
    <row r="337" ht="12.75" customHeight="1">
      <c r="A337" s="144"/>
      <c r="B337" s="238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</row>
    <row r="338" ht="12.75" customHeight="1">
      <c r="A338" s="144"/>
      <c r="B338" s="238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</row>
    <row r="339" ht="12.75" customHeight="1">
      <c r="A339" s="144"/>
      <c r="B339" s="238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</row>
    <row r="340" ht="12.75" customHeight="1">
      <c r="A340" s="144"/>
      <c r="B340" s="238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</row>
    <row r="341" ht="12.75" customHeight="1">
      <c r="A341" s="144"/>
      <c r="B341" s="238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</row>
    <row r="342" ht="12.75" customHeight="1">
      <c r="A342" s="144"/>
      <c r="B342" s="238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</row>
    <row r="343" ht="12.75" customHeight="1">
      <c r="A343" s="144"/>
      <c r="B343" s="238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</row>
    <row r="344" ht="12.75" customHeight="1">
      <c r="A344" s="144"/>
      <c r="B344" s="238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</row>
    <row r="345" ht="12.75" customHeight="1">
      <c r="A345" s="144"/>
      <c r="B345" s="238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</row>
    <row r="346" ht="12.75" customHeight="1">
      <c r="A346" s="144"/>
      <c r="B346" s="238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</row>
    <row r="347" ht="12.75" customHeight="1">
      <c r="A347" s="144"/>
      <c r="B347" s="238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</row>
    <row r="348" ht="12.75" customHeight="1">
      <c r="A348" s="144"/>
      <c r="B348" s="238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</row>
    <row r="349" ht="12.75" customHeight="1">
      <c r="A349" s="144"/>
      <c r="B349" s="238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</row>
    <row r="350" ht="12.75" customHeight="1">
      <c r="A350" s="144"/>
      <c r="B350" s="238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</row>
    <row r="351" ht="12.75" customHeight="1">
      <c r="A351" s="144"/>
      <c r="B351" s="238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</row>
    <row r="352" ht="12.75" customHeight="1">
      <c r="A352" s="144"/>
      <c r="B352" s="238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</row>
    <row r="353" ht="12.75" customHeight="1">
      <c r="A353" s="144"/>
      <c r="B353" s="238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</row>
    <row r="354" ht="12.75" customHeight="1">
      <c r="A354" s="144"/>
      <c r="B354" s="238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</row>
    <row r="355" ht="12.75" customHeight="1">
      <c r="A355" s="144"/>
      <c r="B355" s="238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</row>
    <row r="356" ht="12.75" customHeight="1">
      <c r="A356" s="144"/>
      <c r="B356" s="238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</row>
    <row r="357" ht="12.75" customHeight="1">
      <c r="A357" s="144"/>
      <c r="B357" s="238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</row>
    <row r="358" ht="12.75" customHeight="1">
      <c r="A358" s="144"/>
      <c r="B358" s="238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</row>
    <row r="359" ht="12.75" customHeight="1">
      <c r="A359" s="144"/>
      <c r="B359" s="238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</row>
    <row r="360" ht="12.75" customHeight="1">
      <c r="A360" s="144"/>
      <c r="B360" s="238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</row>
    <row r="361" ht="12.75" customHeight="1">
      <c r="A361" s="144"/>
      <c r="B361" s="238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</row>
    <row r="362" ht="12.75" customHeight="1">
      <c r="A362" s="144"/>
      <c r="B362" s="238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</row>
    <row r="363" ht="12.75" customHeight="1">
      <c r="A363" s="144"/>
      <c r="B363" s="238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</row>
    <row r="364" ht="12.75" customHeight="1">
      <c r="A364" s="144"/>
      <c r="B364" s="238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</row>
    <row r="365" ht="12.75" customHeight="1">
      <c r="A365" s="144"/>
      <c r="B365" s="238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</row>
    <row r="366" ht="12.75" customHeight="1">
      <c r="A366" s="144"/>
      <c r="B366" s="238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</row>
    <row r="367" ht="12.75" customHeight="1">
      <c r="A367" s="144"/>
      <c r="B367" s="238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</row>
    <row r="368" ht="12.75" customHeight="1">
      <c r="A368" s="144"/>
      <c r="B368" s="238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</row>
    <row r="369" ht="12.75" customHeight="1">
      <c r="A369" s="144"/>
      <c r="B369" s="238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</row>
    <row r="370" ht="12.75" customHeight="1">
      <c r="A370" s="144"/>
      <c r="B370" s="238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</row>
    <row r="371" ht="12.75" customHeight="1">
      <c r="A371" s="144"/>
      <c r="B371" s="238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</row>
    <row r="372" ht="12.75" customHeight="1">
      <c r="A372" s="144"/>
      <c r="B372" s="238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</row>
    <row r="373" ht="12.75" customHeight="1">
      <c r="A373" s="144"/>
      <c r="B373" s="238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</row>
    <row r="374" ht="12.75" customHeight="1">
      <c r="A374" s="144"/>
      <c r="B374" s="238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</row>
    <row r="375" ht="12.75" customHeight="1">
      <c r="A375" s="144"/>
      <c r="B375" s="238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</row>
    <row r="376" ht="12.75" customHeight="1">
      <c r="A376" s="144"/>
      <c r="B376" s="238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</row>
    <row r="377" ht="12.75" customHeight="1">
      <c r="A377" s="144"/>
      <c r="B377" s="238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</row>
    <row r="378" ht="12.75" customHeight="1">
      <c r="A378" s="144"/>
      <c r="B378" s="238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</row>
    <row r="379" ht="12.75" customHeight="1">
      <c r="A379" s="144"/>
      <c r="B379" s="238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</row>
    <row r="380" ht="12.75" customHeight="1">
      <c r="A380" s="144"/>
      <c r="B380" s="238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</row>
    <row r="381" ht="12.75" customHeight="1">
      <c r="A381" s="144"/>
      <c r="B381" s="238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</row>
    <row r="382" ht="12.75" customHeight="1">
      <c r="A382" s="144"/>
      <c r="B382" s="238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</row>
    <row r="383" ht="12.75" customHeight="1">
      <c r="A383" s="144"/>
      <c r="B383" s="238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</row>
    <row r="384" ht="12.75" customHeight="1">
      <c r="A384" s="144"/>
      <c r="B384" s="238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</row>
    <row r="385" ht="12.75" customHeight="1">
      <c r="A385" s="144"/>
      <c r="B385" s="238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</row>
    <row r="386" ht="12.75" customHeight="1">
      <c r="A386" s="144"/>
      <c r="B386" s="238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</row>
    <row r="387" ht="12.75" customHeight="1">
      <c r="A387" s="144"/>
      <c r="B387" s="238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</row>
    <row r="388" ht="12.75" customHeight="1">
      <c r="A388" s="144"/>
      <c r="B388" s="238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</row>
    <row r="389" ht="12.75" customHeight="1">
      <c r="A389" s="144"/>
      <c r="B389" s="238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</row>
    <row r="390" ht="12.75" customHeight="1">
      <c r="A390" s="144"/>
      <c r="B390" s="238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</row>
    <row r="391" ht="12.75" customHeight="1">
      <c r="A391" s="144"/>
      <c r="B391" s="238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</row>
    <row r="392" ht="12.75" customHeight="1">
      <c r="A392" s="144"/>
      <c r="B392" s="238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</row>
    <row r="393" ht="12.75" customHeight="1">
      <c r="A393" s="144"/>
      <c r="B393" s="238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</row>
    <row r="394" ht="12.75" customHeight="1">
      <c r="A394" s="144"/>
      <c r="B394" s="238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</row>
    <row r="395" ht="12.75" customHeight="1">
      <c r="A395" s="144"/>
      <c r="B395" s="238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</row>
    <row r="396" ht="12.75" customHeight="1">
      <c r="A396" s="144"/>
      <c r="B396" s="238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</row>
    <row r="397" ht="12.75" customHeight="1">
      <c r="A397" s="144"/>
      <c r="B397" s="238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</row>
    <row r="398" ht="12.75" customHeight="1">
      <c r="A398" s="144"/>
      <c r="B398" s="238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</row>
    <row r="399" ht="12.75" customHeight="1">
      <c r="A399" s="144"/>
      <c r="B399" s="238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</row>
    <row r="400" ht="12.75" customHeight="1">
      <c r="A400" s="144"/>
      <c r="B400" s="238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</row>
    <row r="401" ht="12.75" customHeight="1">
      <c r="A401" s="144"/>
      <c r="B401" s="238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</row>
    <row r="402" ht="12.75" customHeight="1">
      <c r="A402" s="144"/>
      <c r="B402" s="238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</row>
    <row r="403" ht="12.75" customHeight="1">
      <c r="A403" s="144"/>
      <c r="B403" s="238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</row>
    <row r="404" ht="12.75" customHeight="1">
      <c r="A404" s="144"/>
      <c r="B404" s="238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</row>
    <row r="405" ht="12.75" customHeight="1">
      <c r="A405" s="144"/>
      <c r="B405" s="238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</row>
    <row r="406" ht="12.75" customHeight="1">
      <c r="A406" s="144"/>
      <c r="B406" s="238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</row>
    <row r="407" ht="12.75" customHeight="1">
      <c r="A407" s="144"/>
      <c r="B407" s="238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</row>
    <row r="408" ht="12.75" customHeight="1">
      <c r="A408" s="144"/>
      <c r="B408" s="238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</row>
    <row r="409" ht="12.75" customHeight="1">
      <c r="A409" s="144"/>
      <c r="B409" s="238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</row>
    <row r="410" ht="12.75" customHeight="1">
      <c r="A410" s="144"/>
      <c r="B410" s="238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</row>
    <row r="411" ht="12.75" customHeight="1">
      <c r="A411" s="144"/>
      <c r="B411" s="238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</row>
    <row r="412" ht="12.75" customHeight="1">
      <c r="A412" s="144"/>
      <c r="B412" s="238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</row>
    <row r="413" ht="12.75" customHeight="1">
      <c r="A413" s="144"/>
      <c r="B413" s="238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</row>
    <row r="414" ht="12.75" customHeight="1">
      <c r="A414" s="144"/>
      <c r="B414" s="238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</row>
    <row r="415" ht="12.75" customHeight="1">
      <c r="A415" s="144"/>
      <c r="B415" s="238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</row>
    <row r="416" ht="12.75" customHeight="1">
      <c r="A416" s="144"/>
      <c r="B416" s="238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</row>
    <row r="417" ht="12.75" customHeight="1">
      <c r="A417" s="144"/>
      <c r="B417" s="238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</row>
    <row r="418" ht="12.75" customHeight="1">
      <c r="A418" s="144"/>
      <c r="B418" s="238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</row>
    <row r="419" ht="12.75" customHeight="1">
      <c r="A419" s="144"/>
      <c r="B419" s="238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</row>
    <row r="420" ht="12.75" customHeight="1">
      <c r="A420" s="144"/>
      <c r="B420" s="238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</row>
    <row r="421" ht="12.75" customHeight="1">
      <c r="A421" s="144"/>
      <c r="B421" s="238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</row>
    <row r="422" ht="12.75" customHeight="1">
      <c r="A422" s="144"/>
      <c r="B422" s="238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</row>
    <row r="423" ht="12.75" customHeight="1">
      <c r="A423" s="144"/>
      <c r="B423" s="238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</row>
    <row r="424" ht="12.75" customHeight="1">
      <c r="A424" s="144"/>
      <c r="B424" s="238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</row>
    <row r="425" ht="12.75" customHeight="1">
      <c r="A425" s="144"/>
      <c r="B425" s="238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</row>
    <row r="426" ht="12.75" customHeight="1">
      <c r="A426" s="144"/>
      <c r="B426" s="238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</row>
    <row r="427" ht="12.75" customHeight="1">
      <c r="A427" s="144"/>
      <c r="B427" s="238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</row>
    <row r="428" ht="12.75" customHeight="1">
      <c r="A428" s="144"/>
      <c r="B428" s="238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</row>
    <row r="429" ht="12.75" customHeight="1">
      <c r="A429" s="144"/>
      <c r="B429" s="238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</row>
    <row r="430" ht="12.75" customHeight="1">
      <c r="A430" s="144"/>
      <c r="B430" s="238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</row>
    <row r="431" ht="12.75" customHeight="1">
      <c r="A431" s="144"/>
      <c r="B431" s="238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</row>
    <row r="432" ht="12.75" customHeight="1">
      <c r="A432" s="144"/>
      <c r="B432" s="238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</row>
    <row r="433" ht="12.75" customHeight="1">
      <c r="A433" s="144"/>
      <c r="B433" s="238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</row>
    <row r="434" ht="12.75" customHeight="1">
      <c r="A434" s="144"/>
      <c r="B434" s="238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</row>
    <row r="435" ht="12.75" customHeight="1">
      <c r="A435" s="144"/>
      <c r="B435" s="238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</row>
    <row r="436" ht="12.75" customHeight="1">
      <c r="A436" s="144"/>
      <c r="B436" s="238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</row>
    <row r="437" ht="12.75" customHeight="1">
      <c r="A437" s="144"/>
      <c r="B437" s="238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</row>
    <row r="438" ht="12.75" customHeight="1">
      <c r="A438" s="144"/>
      <c r="B438" s="238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</row>
    <row r="439" ht="12.75" customHeight="1">
      <c r="A439" s="144"/>
      <c r="B439" s="238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</row>
    <row r="440" ht="12.75" customHeight="1">
      <c r="A440" s="144"/>
      <c r="B440" s="238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</row>
    <row r="441" ht="12.75" customHeight="1">
      <c r="A441" s="144"/>
      <c r="B441" s="238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</row>
    <row r="442" ht="12.75" customHeight="1">
      <c r="A442" s="144"/>
      <c r="B442" s="238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</row>
    <row r="443" ht="12.75" customHeight="1">
      <c r="A443" s="144"/>
      <c r="B443" s="238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</row>
    <row r="444" ht="12.75" customHeight="1">
      <c r="A444" s="144"/>
      <c r="B444" s="238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</row>
    <row r="445" ht="12.75" customHeight="1">
      <c r="A445" s="144"/>
      <c r="B445" s="238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</row>
    <row r="446" ht="12.75" customHeight="1">
      <c r="A446" s="144"/>
      <c r="B446" s="238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</row>
    <row r="447" ht="12.75" customHeight="1">
      <c r="A447" s="144"/>
      <c r="B447" s="238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</row>
    <row r="448" ht="12.75" customHeight="1">
      <c r="A448" s="144"/>
      <c r="B448" s="238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</row>
    <row r="449" ht="12.75" customHeight="1">
      <c r="A449" s="144"/>
      <c r="B449" s="238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</row>
    <row r="450" ht="12.75" customHeight="1">
      <c r="A450" s="144"/>
      <c r="B450" s="238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</row>
    <row r="451" ht="12.75" customHeight="1">
      <c r="A451" s="144"/>
      <c r="B451" s="238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</row>
    <row r="452" ht="12.75" customHeight="1">
      <c r="A452" s="144"/>
      <c r="B452" s="238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</row>
    <row r="453" ht="12.75" customHeight="1">
      <c r="A453" s="144"/>
      <c r="B453" s="238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</row>
    <row r="454" ht="12.75" customHeight="1">
      <c r="A454" s="144"/>
      <c r="B454" s="238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</row>
    <row r="455" ht="12.75" customHeight="1">
      <c r="A455" s="144"/>
      <c r="B455" s="238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</row>
    <row r="456" ht="12.75" customHeight="1">
      <c r="A456" s="144"/>
      <c r="B456" s="238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</row>
    <row r="457" ht="12.75" customHeight="1">
      <c r="A457" s="144"/>
      <c r="B457" s="238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</row>
    <row r="458" ht="12.75" customHeight="1">
      <c r="A458" s="144"/>
      <c r="B458" s="238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</row>
    <row r="459" ht="12.75" customHeight="1">
      <c r="A459" s="144"/>
      <c r="B459" s="238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</row>
    <row r="460" ht="12.75" customHeight="1">
      <c r="A460" s="144"/>
      <c r="B460" s="238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</row>
    <row r="461" ht="12.75" customHeight="1">
      <c r="A461" s="144"/>
      <c r="B461" s="238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</row>
    <row r="462" ht="12.75" customHeight="1">
      <c r="A462" s="144"/>
      <c r="B462" s="238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</row>
    <row r="463" ht="12.75" customHeight="1">
      <c r="A463" s="144"/>
      <c r="B463" s="238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</row>
    <row r="464" ht="12.75" customHeight="1">
      <c r="A464" s="144"/>
      <c r="B464" s="238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</row>
    <row r="465" ht="12.75" customHeight="1">
      <c r="A465" s="144"/>
      <c r="B465" s="238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</row>
    <row r="466" ht="12.75" customHeight="1">
      <c r="A466" s="144"/>
      <c r="B466" s="238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</row>
    <row r="467" ht="12.75" customHeight="1">
      <c r="A467" s="144"/>
      <c r="B467" s="238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</row>
    <row r="468" ht="12.75" customHeight="1">
      <c r="A468" s="144"/>
      <c r="B468" s="238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</row>
    <row r="469" ht="12.75" customHeight="1">
      <c r="A469" s="144"/>
      <c r="B469" s="238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</row>
    <row r="470" ht="12.75" customHeight="1">
      <c r="A470" s="144"/>
      <c r="B470" s="238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</row>
    <row r="471" ht="12.75" customHeight="1">
      <c r="A471" s="144"/>
      <c r="B471" s="238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</row>
    <row r="472" ht="12.75" customHeight="1">
      <c r="A472" s="144"/>
      <c r="B472" s="238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</row>
    <row r="473" ht="12.75" customHeight="1">
      <c r="A473" s="144"/>
      <c r="B473" s="238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</row>
    <row r="474" ht="12.75" customHeight="1">
      <c r="A474" s="144"/>
      <c r="B474" s="238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</row>
    <row r="475" ht="12.75" customHeight="1">
      <c r="A475" s="144"/>
      <c r="B475" s="238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</row>
    <row r="476" ht="12.75" customHeight="1">
      <c r="A476" s="144"/>
      <c r="B476" s="238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</row>
    <row r="477" ht="12.75" customHeight="1">
      <c r="A477" s="144"/>
      <c r="B477" s="238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</row>
    <row r="478" ht="12.75" customHeight="1">
      <c r="A478" s="144"/>
      <c r="B478" s="238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</row>
    <row r="479" ht="12.75" customHeight="1">
      <c r="A479" s="144"/>
      <c r="B479" s="238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</row>
    <row r="480" ht="12.75" customHeight="1">
      <c r="A480" s="144"/>
      <c r="B480" s="238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</row>
    <row r="481" ht="12.75" customHeight="1">
      <c r="A481" s="144"/>
      <c r="B481" s="238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</row>
    <row r="482" ht="12.75" customHeight="1">
      <c r="A482" s="144"/>
      <c r="B482" s="238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</row>
    <row r="483" ht="12.75" customHeight="1">
      <c r="A483" s="144"/>
      <c r="B483" s="238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</row>
    <row r="484" ht="12.75" customHeight="1">
      <c r="A484" s="144"/>
      <c r="B484" s="238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</row>
    <row r="485" ht="12.75" customHeight="1">
      <c r="A485" s="144"/>
      <c r="B485" s="238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</row>
    <row r="486" ht="12.75" customHeight="1">
      <c r="A486" s="144"/>
      <c r="B486" s="238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</row>
    <row r="487" ht="12.75" customHeight="1">
      <c r="A487" s="144"/>
      <c r="B487" s="238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</row>
    <row r="488" ht="12.75" customHeight="1">
      <c r="A488" s="144"/>
      <c r="B488" s="238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</row>
    <row r="489" ht="12.75" customHeight="1">
      <c r="A489" s="144"/>
      <c r="B489" s="238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</row>
    <row r="490" ht="12.75" customHeight="1">
      <c r="A490" s="144"/>
      <c r="B490" s="238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</row>
    <row r="491" ht="12.75" customHeight="1">
      <c r="A491" s="144"/>
      <c r="B491" s="238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</row>
    <row r="492" ht="12.75" customHeight="1">
      <c r="A492" s="144"/>
      <c r="B492" s="238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</row>
    <row r="493" ht="12.75" customHeight="1">
      <c r="A493" s="144"/>
      <c r="B493" s="238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</row>
    <row r="494" ht="12.75" customHeight="1">
      <c r="A494" s="144"/>
      <c r="B494" s="238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</row>
    <row r="495" ht="12.75" customHeight="1">
      <c r="A495" s="144"/>
      <c r="B495" s="238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</row>
    <row r="496" ht="12.75" customHeight="1">
      <c r="A496" s="144"/>
      <c r="B496" s="238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</row>
    <row r="497" ht="12.75" customHeight="1">
      <c r="A497" s="144"/>
      <c r="B497" s="238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</row>
    <row r="498" ht="12.75" customHeight="1">
      <c r="A498" s="144"/>
      <c r="B498" s="238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</row>
    <row r="499" ht="12.75" customHeight="1">
      <c r="A499" s="144"/>
      <c r="B499" s="238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</row>
    <row r="500" ht="12.75" customHeight="1">
      <c r="A500" s="144"/>
      <c r="B500" s="238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</row>
    <row r="501" ht="12.75" customHeight="1">
      <c r="A501" s="144"/>
      <c r="B501" s="238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</row>
    <row r="502" ht="12.75" customHeight="1">
      <c r="A502" s="144"/>
      <c r="B502" s="238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</row>
    <row r="503" ht="12.75" customHeight="1">
      <c r="A503" s="144"/>
      <c r="B503" s="238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</row>
    <row r="504" ht="12.75" customHeight="1">
      <c r="A504" s="144"/>
      <c r="B504" s="238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</row>
    <row r="505" ht="12.75" customHeight="1">
      <c r="A505" s="144"/>
      <c r="B505" s="238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</row>
    <row r="506" ht="12.75" customHeight="1">
      <c r="A506" s="144"/>
      <c r="B506" s="238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</row>
    <row r="507" ht="12.75" customHeight="1">
      <c r="A507" s="144"/>
      <c r="B507" s="238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</row>
    <row r="508" ht="12.75" customHeight="1">
      <c r="A508" s="144"/>
      <c r="B508" s="238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</row>
    <row r="509" ht="12.75" customHeight="1">
      <c r="A509" s="144"/>
      <c r="B509" s="238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</row>
    <row r="510" ht="12.75" customHeight="1">
      <c r="A510" s="144"/>
      <c r="B510" s="238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</row>
    <row r="511" ht="12.75" customHeight="1">
      <c r="A511" s="144"/>
      <c r="B511" s="238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</row>
    <row r="512" ht="12.75" customHeight="1">
      <c r="A512" s="144"/>
      <c r="B512" s="238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</row>
    <row r="513" ht="12.75" customHeight="1">
      <c r="A513" s="144"/>
      <c r="B513" s="238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</row>
    <row r="514" ht="12.75" customHeight="1">
      <c r="A514" s="144"/>
      <c r="B514" s="238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</row>
    <row r="515" ht="12.75" customHeight="1">
      <c r="A515" s="144"/>
      <c r="B515" s="238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</row>
    <row r="516" ht="12.75" customHeight="1">
      <c r="A516" s="144"/>
      <c r="B516" s="238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</row>
    <row r="517" ht="12.75" customHeight="1">
      <c r="A517" s="144"/>
      <c r="B517" s="238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</row>
    <row r="518" ht="12.75" customHeight="1">
      <c r="A518" s="144"/>
      <c r="B518" s="238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</row>
    <row r="519" ht="12.75" customHeight="1">
      <c r="A519" s="144"/>
      <c r="B519" s="238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</row>
    <row r="520" ht="12.75" customHeight="1">
      <c r="A520" s="144"/>
      <c r="B520" s="238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</row>
    <row r="521" ht="12.75" customHeight="1">
      <c r="A521" s="144"/>
      <c r="B521" s="238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</row>
    <row r="522" ht="12.75" customHeight="1">
      <c r="A522" s="144"/>
      <c r="B522" s="238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</row>
    <row r="523" ht="12.75" customHeight="1">
      <c r="A523" s="144"/>
      <c r="B523" s="238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</row>
    <row r="524" ht="12.75" customHeight="1">
      <c r="A524" s="144"/>
      <c r="B524" s="238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</row>
    <row r="525" ht="12.75" customHeight="1">
      <c r="A525" s="144"/>
      <c r="B525" s="238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</row>
    <row r="526" ht="12.75" customHeight="1">
      <c r="A526" s="144"/>
      <c r="B526" s="238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</row>
    <row r="527" ht="12.75" customHeight="1">
      <c r="A527" s="144"/>
      <c r="B527" s="238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</row>
    <row r="528" ht="12.75" customHeight="1">
      <c r="A528" s="144"/>
      <c r="B528" s="238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</row>
    <row r="529" ht="12.75" customHeight="1">
      <c r="A529" s="144"/>
      <c r="B529" s="238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</row>
    <row r="530" ht="12.75" customHeight="1">
      <c r="A530" s="144"/>
      <c r="B530" s="238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</row>
    <row r="531" ht="12.75" customHeight="1">
      <c r="A531" s="144"/>
      <c r="B531" s="238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</row>
    <row r="532" ht="12.75" customHeight="1">
      <c r="A532" s="144"/>
      <c r="B532" s="238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</row>
    <row r="533" ht="12.75" customHeight="1">
      <c r="A533" s="144"/>
      <c r="B533" s="238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</row>
    <row r="534" ht="12.75" customHeight="1">
      <c r="A534" s="144"/>
      <c r="B534" s="238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</row>
    <row r="535" ht="12.75" customHeight="1">
      <c r="A535" s="144"/>
      <c r="B535" s="238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</row>
    <row r="536" ht="12.75" customHeight="1">
      <c r="A536" s="144"/>
      <c r="B536" s="238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</row>
    <row r="537" ht="12.75" customHeight="1">
      <c r="A537" s="144"/>
      <c r="B537" s="238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</row>
    <row r="538" ht="12.75" customHeight="1">
      <c r="A538" s="144"/>
      <c r="B538" s="238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</row>
    <row r="539" ht="12.75" customHeight="1">
      <c r="A539" s="144"/>
      <c r="B539" s="238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</row>
    <row r="540" ht="12.75" customHeight="1">
      <c r="A540" s="144"/>
      <c r="B540" s="238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</row>
    <row r="541" ht="12.75" customHeight="1">
      <c r="A541" s="144"/>
      <c r="B541" s="238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</row>
    <row r="542" ht="12.75" customHeight="1">
      <c r="A542" s="144"/>
      <c r="B542" s="238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</row>
    <row r="543" ht="12.75" customHeight="1">
      <c r="A543" s="144"/>
      <c r="B543" s="238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</row>
    <row r="544" ht="12.75" customHeight="1">
      <c r="A544" s="144"/>
      <c r="B544" s="238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</row>
    <row r="545" ht="12.75" customHeight="1">
      <c r="A545" s="144"/>
      <c r="B545" s="238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</row>
    <row r="546" ht="12.75" customHeight="1">
      <c r="A546" s="144"/>
      <c r="B546" s="238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</row>
    <row r="547" ht="12.75" customHeight="1">
      <c r="A547" s="144"/>
      <c r="B547" s="238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</row>
    <row r="548" ht="12.75" customHeight="1">
      <c r="A548" s="144"/>
      <c r="B548" s="238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</row>
    <row r="549" ht="12.75" customHeight="1">
      <c r="A549" s="144"/>
      <c r="B549" s="238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</row>
    <row r="550" ht="12.75" customHeight="1">
      <c r="A550" s="144"/>
      <c r="B550" s="238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</row>
    <row r="551" ht="12.75" customHeight="1">
      <c r="A551" s="144"/>
      <c r="B551" s="238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</row>
    <row r="552" ht="12.75" customHeight="1">
      <c r="A552" s="144"/>
      <c r="B552" s="238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</row>
    <row r="553" ht="12.75" customHeight="1">
      <c r="A553" s="144"/>
      <c r="B553" s="238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</row>
    <row r="554" ht="12.75" customHeight="1">
      <c r="A554" s="144"/>
      <c r="B554" s="238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</row>
    <row r="555" ht="12.75" customHeight="1">
      <c r="A555" s="144"/>
      <c r="B555" s="238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</row>
    <row r="556" ht="12.75" customHeight="1">
      <c r="A556" s="144"/>
      <c r="B556" s="238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</row>
    <row r="557" ht="12.75" customHeight="1">
      <c r="A557" s="144"/>
      <c r="B557" s="238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</row>
    <row r="558" ht="12.75" customHeight="1">
      <c r="A558" s="144"/>
      <c r="B558" s="238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</row>
    <row r="559" ht="12.75" customHeight="1">
      <c r="A559" s="144"/>
      <c r="B559" s="238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</row>
    <row r="560" ht="12.75" customHeight="1">
      <c r="A560" s="144"/>
      <c r="B560" s="238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</row>
    <row r="561" ht="12.75" customHeight="1">
      <c r="A561" s="144"/>
      <c r="B561" s="238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</row>
    <row r="562" ht="12.75" customHeight="1">
      <c r="A562" s="144"/>
      <c r="B562" s="238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</row>
    <row r="563" ht="12.75" customHeight="1">
      <c r="A563" s="144"/>
      <c r="B563" s="238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</row>
    <row r="564" ht="12.75" customHeight="1">
      <c r="A564" s="144"/>
      <c r="B564" s="238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</row>
    <row r="565" ht="12.75" customHeight="1">
      <c r="A565" s="144"/>
      <c r="B565" s="238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</row>
    <row r="566" ht="12.75" customHeight="1">
      <c r="A566" s="144"/>
      <c r="B566" s="238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</row>
    <row r="567" ht="12.75" customHeight="1">
      <c r="A567" s="144"/>
      <c r="B567" s="238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</row>
    <row r="568" ht="12.75" customHeight="1">
      <c r="A568" s="144"/>
      <c r="B568" s="238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</row>
    <row r="569" ht="12.75" customHeight="1">
      <c r="A569" s="144"/>
      <c r="B569" s="238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</row>
    <row r="570" ht="12.75" customHeight="1">
      <c r="A570" s="144"/>
      <c r="B570" s="238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</row>
    <row r="571" ht="12.75" customHeight="1">
      <c r="A571" s="144"/>
      <c r="B571" s="238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</row>
    <row r="572" ht="12.75" customHeight="1">
      <c r="A572" s="144"/>
      <c r="B572" s="238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</row>
    <row r="573" ht="12.75" customHeight="1">
      <c r="A573" s="144"/>
      <c r="B573" s="238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</row>
    <row r="574" ht="12.75" customHeight="1">
      <c r="A574" s="144"/>
      <c r="B574" s="238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</row>
    <row r="575" ht="12.75" customHeight="1">
      <c r="A575" s="144"/>
      <c r="B575" s="238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</row>
    <row r="576" ht="12.75" customHeight="1">
      <c r="A576" s="144"/>
      <c r="B576" s="238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</row>
    <row r="577" ht="12.75" customHeight="1">
      <c r="A577" s="144"/>
      <c r="B577" s="238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</row>
    <row r="578" ht="12.75" customHeight="1">
      <c r="A578" s="144"/>
      <c r="B578" s="238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</row>
    <row r="579" ht="12.75" customHeight="1">
      <c r="A579" s="144"/>
      <c r="B579" s="238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</row>
    <row r="580" ht="12.75" customHeight="1">
      <c r="A580" s="144"/>
      <c r="B580" s="238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</row>
    <row r="581" ht="12.75" customHeight="1">
      <c r="A581" s="144"/>
      <c r="B581" s="238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</row>
    <row r="582" ht="12.75" customHeight="1">
      <c r="A582" s="144"/>
      <c r="B582" s="238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</row>
    <row r="583" ht="12.75" customHeight="1">
      <c r="A583" s="144"/>
      <c r="B583" s="238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</row>
    <row r="584" ht="12.75" customHeight="1">
      <c r="A584" s="144"/>
      <c r="B584" s="238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</row>
    <row r="585" ht="12.75" customHeight="1">
      <c r="A585" s="144"/>
      <c r="B585" s="238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</row>
    <row r="586" ht="12.75" customHeight="1">
      <c r="A586" s="144"/>
      <c r="B586" s="238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</row>
    <row r="587" ht="12.75" customHeight="1">
      <c r="A587" s="144"/>
      <c r="B587" s="238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</row>
    <row r="588" ht="12.75" customHeight="1">
      <c r="A588" s="144"/>
      <c r="B588" s="238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</row>
    <row r="589" ht="12.75" customHeight="1">
      <c r="A589" s="144"/>
      <c r="B589" s="238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</row>
    <row r="590" ht="12.75" customHeight="1">
      <c r="A590" s="144"/>
      <c r="B590" s="238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</row>
    <row r="591" ht="12.75" customHeight="1">
      <c r="A591" s="144"/>
      <c r="B591" s="238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</row>
    <row r="592" ht="12.75" customHeight="1">
      <c r="A592" s="144"/>
      <c r="B592" s="238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</row>
    <row r="593" ht="12.75" customHeight="1">
      <c r="A593" s="144"/>
      <c r="B593" s="238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</row>
    <row r="594" ht="12.75" customHeight="1">
      <c r="A594" s="144"/>
      <c r="B594" s="238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</row>
    <row r="595" ht="12.75" customHeight="1">
      <c r="A595" s="144"/>
      <c r="B595" s="238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</row>
    <row r="596" ht="12.75" customHeight="1">
      <c r="A596" s="144"/>
      <c r="B596" s="238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</row>
    <row r="597" ht="12.75" customHeight="1">
      <c r="A597" s="144"/>
      <c r="B597" s="238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</row>
    <row r="598" ht="12.75" customHeight="1">
      <c r="A598" s="144"/>
      <c r="B598" s="238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</row>
    <row r="599" ht="12.75" customHeight="1">
      <c r="A599" s="144"/>
      <c r="B599" s="238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</row>
    <row r="600" ht="12.75" customHeight="1">
      <c r="A600" s="144"/>
      <c r="B600" s="238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</row>
    <row r="601" ht="12.75" customHeight="1">
      <c r="A601" s="144"/>
      <c r="B601" s="238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</row>
    <row r="602" ht="12.75" customHeight="1">
      <c r="A602" s="144"/>
      <c r="B602" s="238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</row>
    <row r="603" ht="12.75" customHeight="1">
      <c r="A603" s="144"/>
      <c r="B603" s="238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</row>
    <row r="604" ht="12.75" customHeight="1">
      <c r="A604" s="144"/>
      <c r="B604" s="238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</row>
    <row r="605" ht="12.75" customHeight="1">
      <c r="A605" s="144"/>
      <c r="B605" s="238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</row>
    <row r="606" ht="12.75" customHeight="1">
      <c r="A606" s="144"/>
      <c r="B606" s="238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</row>
    <row r="607" ht="12.75" customHeight="1">
      <c r="A607" s="144"/>
      <c r="B607" s="238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</row>
    <row r="608" ht="12.75" customHeight="1">
      <c r="A608" s="144"/>
      <c r="B608" s="238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</row>
    <row r="609" ht="12.75" customHeight="1">
      <c r="A609" s="144"/>
      <c r="B609" s="238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</row>
    <row r="610" ht="12.75" customHeight="1">
      <c r="A610" s="144"/>
      <c r="B610" s="238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</row>
    <row r="611" ht="12.75" customHeight="1">
      <c r="A611" s="144"/>
      <c r="B611" s="238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</row>
    <row r="612" ht="12.75" customHeight="1">
      <c r="A612" s="144"/>
      <c r="B612" s="238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</row>
    <row r="613" ht="12.75" customHeight="1">
      <c r="A613" s="144"/>
      <c r="B613" s="238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</row>
    <row r="614" ht="12.75" customHeight="1">
      <c r="A614" s="144"/>
      <c r="B614" s="238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</row>
    <row r="615" ht="12.75" customHeight="1">
      <c r="A615" s="144"/>
      <c r="B615" s="238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</row>
    <row r="616" ht="12.75" customHeight="1">
      <c r="A616" s="144"/>
      <c r="B616" s="238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</row>
    <row r="617" ht="12.75" customHeight="1">
      <c r="A617" s="144"/>
      <c r="B617" s="238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</row>
    <row r="618" ht="12.75" customHeight="1">
      <c r="A618" s="144"/>
      <c r="B618" s="238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</row>
    <row r="619" ht="12.75" customHeight="1">
      <c r="A619" s="144"/>
      <c r="B619" s="238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</row>
    <row r="620" ht="12.75" customHeight="1">
      <c r="A620" s="144"/>
      <c r="B620" s="238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</row>
    <row r="621" ht="12.75" customHeight="1">
      <c r="A621" s="144"/>
      <c r="B621" s="238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</row>
    <row r="622" ht="12.75" customHeight="1">
      <c r="A622" s="144"/>
      <c r="B622" s="238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</row>
    <row r="623" ht="12.75" customHeight="1">
      <c r="A623" s="144"/>
      <c r="B623" s="238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</row>
    <row r="624" ht="12.75" customHeight="1">
      <c r="A624" s="144"/>
      <c r="B624" s="238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</row>
    <row r="625" ht="12.75" customHeight="1">
      <c r="A625" s="144"/>
      <c r="B625" s="238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</row>
    <row r="626" ht="12.75" customHeight="1">
      <c r="A626" s="144"/>
      <c r="B626" s="238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</row>
    <row r="627" ht="12.75" customHeight="1">
      <c r="A627" s="144"/>
      <c r="B627" s="238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</row>
    <row r="628" ht="12.75" customHeight="1">
      <c r="A628" s="144"/>
      <c r="B628" s="238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</row>
    <row r="629" ht="12.75" customHeight="1">
      <c r="A629" s="144"/>
      <c r="B629" s="238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</row>
    <row r="630" ht="12.75" customHeight="1">
      <c r="A630" s="144"/>
      <c r="B630" s="238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</row>
    <row r="631" ht="12.75" customHeight="1">
      <c r="A631" s="144"/>
      <c r="B631" s="238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</row>
    <row r="632" ht="12.75" customHeight="1">
      <c r="A632" s="144"/>
      <c r="B632" s="238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</row>
    <row r="633" ht="12.75" customHeight="1">
      <c r="A633" s="144"/>
      <c r="B633" s="238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</row>
    <row r="634" ht="12.75" customHeight="1">
      <c r="A634" s="144"/>
      <c r="B634" s="238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</row>
    <row r="635" ht="12.75" customHeight="1">
      <c r="A635" s="144"/>
      <c r="B635" s="238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</row>
    <row r="636" ht="12.75" customHeight="1">
      <c r="A636" s="144"/>
      <c r="B636" s="238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</row>
    <row r="637" ht="12.75" customHeight="1">
      <c r="A637" s="144"/>
      <c r="B637" s="238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</row>
    <row r="638" ht="12.75" customHeight="1">
      <c r="A638" s="144"/>
      <c r="B638" s="238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</row>
    <row r="639" ht="12.75" customHeight="1">
      <c r="A639" s="144"/>
      <c r="B639" s="238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</row>
    <row r="640" ht="12.75" customHeight="1">
      <c r="A640" s="144"/>
      <c r="B640" s="238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</row>
    <row r="641" ht="12.75" customHeight="1">
      <c r="A641" s="144"/>
      <c r="B641" s="238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</row>
    <row r="642" ht="12.75" customHeight="1">
      <c r="A642" s="144"/>
      <c r="B642" s="238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</row>
    <row r="643" ht="12.75" customHeight="1">
      <c r="A643" s="144"/>
      <c r="B643" s="238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</row>
    <row r="644" ht="12.75" customHeight="1">
      <c r="A644" s="144"/>
      <c r="B644" s="238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</row>
    <row r="645" ht="12.75" customHeight="1">
      <c r="A645" s="144"/>
      <c r="B645" s="238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</row>
    <row r="646" ht="12.75" customHeight="1">
      <c r="A646" s="144"/>
      <c r="B646" s="238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</row>
    <row r="647" ht="12.75" customHeight="1">
      <c r="A647" s="144"/>
      <c r="B647" s="238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</row>
    <row r="648" ht="12.75" customHeight="1">
      <c r="A648" s="144"/>
      <c r="B648" s="238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</row>
    <row r="649" ht="12.75" customHeight="1">
      <c r="A649" s="144"/>
      <c r="B649" s="238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</row>
    <row r="650" ht="12.75" customHeight="1">
      <c r="A650" s="144"/>
      <c r="B650" s="238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</row>
    <row r="651" ht="12.75" customHeight="1">
      <c r="A651" s="144"/>
      <c r="B651" s="238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</row>
    <row r="652" ht="12.75" customHeight="1">
      <c r="A652" s="144"/>
      <c r="B652" s="238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</row>
    <row r="653" ht="12.75" customHeight="1">
      <c r="A653" s="144"/>
      <c r="B653" s="238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</row>
    <row r="654" ht="12.75" customHeight="1">
      <c r="A654" s="144"/>
      <c r="B654" s="238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</row>
    <row r="655" ht="12.75" customHeight="1">
      <c r="A655" s="144"/>
      <c r="B655" s="238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</row>
    <row r="656" ht="12.75" customHeight="1">
      <c r="A656" s="144"/>
      <c r="B656" s="238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</row>
    <row r="657" ht="12.75" customHeight="1">
      <c r="A657" s="144"/>
      <c r="B657" s="238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</row>
    <row r="658" ht="12.75" customHeight="1">
      <c r="A658" s="144"/>
      <c r="B658" s="238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</row>
    <row r="659" ht="12.75" customHeight="1">
      <c r="A659" s="144"/>
      <c r="B659" s="238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</row>
    <row r="660" ht="12.75" customHeight="1">
      <c r="A660" s="144"/>
      <c r="B660" s="238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</row>
    <row r="661" ht="12.75" customHeight="1">
      <c r="A661" s="144"/>
      <c r="B661" s="238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</row>
    <row r="662" ht="12.75" customHeight="1">
      <c r="A662" s="144"/>
      <c r="B662" s="238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</row>
    <row r="663" ht="12.75" customHeight="1">
      <c r="A663" s="144"/>
      <c r="B663" s="238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</row>
    <row r="664" ht="12.75" customHeight="1">
      <c r="A664" s="144"/>
      <c r="B664" s="238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</row>
    <row r="665" ht="12.75" customHeight="1">
      <c r="A665" s="144"/>
      <c r="B665" s="238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</row>
    <row r="666" ht="12.75" customHeight="1">
      <c r="A666" s="144"/>
      <c r="B666" s="238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</row>
    <row r="667" ht="12.75" customHeight="1">
      <c r="A667" s="144"/>
      <c r="B667" s="238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</row>
    <row r="668" ht="12.75" customHeight="1">
      <c r="A668" s="144"/>
      <c r="B668" s="238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</row>
    <row r="669" ht="12.75" customHeight="1">
      <c r="A669" s="144"/>
      <c r="B669" s="238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</row>
    <row r="670" ht="12.75" customHeight="1">
      <c r="A670" s="144"/>
      <c r="B670" s="238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</row>
    <row r="671" ht="12.75" customHeight="1">
      <c r="A671" s="144"/>
      <c r="B671" s="238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</row>
    <row r="672" ht="12.75" customHeight="1">
      <c r="A672" s="144"/>
      <c r="B672" s="238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</row>
    <row r="673" ht="12.75" customHeight="1">
      <c r="A673" s="144"/>
      <c r="B673" s="238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</row>
    <row r="674" ht="12.75" customHeight="1">
      <c r="A674" s="144"/>
      <c r="B674" s="238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</row>
    <row r="675" ht="12.75" customHeight="1">
      <c r="A675" s="144"/>
      <c r="B675" s="238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</row>
    <row r="676" ht="12.75" customHeight="1">
      <c r="A676" s="144"/>
      <c r="B676" s="238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</row>
    <row r="677" ht="12.75" customHeight="1">
      <c r="A677" s="144"/>
      <c r="B677" s="238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</row>
    <row r="678" ht="12.75" customHeight="1">
      <c r="A678" s="144"/>
      <c r="B678" s="238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</row>
    <row r="679" ht="12.75" customHeight="1">
      <c r="A679" s="144"/>
      <c r="B679" s="238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</row>
    <row r="680" ht="12.75" customHeight="1">
      <c r="A680" s="144"/>
      <c r="B680" s="238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</row>
    <row r="681" ht="12.75" customHeight="1">
      <c r="A681" s="144"/>
      <c r="B681" s="238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</row>
    <row r="682" ht="12.75" customHeight="1">
      <c r="A682" s="144"/>
      <c r="B682" s="238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</row>
    <row r="683" ht="12.75" customHeight="1">
      <c r="A683" s="144"/>
      <c r="B683" s="238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</row>
    <row r="684" ht="12.75" customHeight="1">
      <c r="A684" s="144"/>
      <c r="B684" s="238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</row>
    <row r="685" ht="12.75" customHeight="1">
      <c r="A685" s="144"/>
      <c r="B685" s="238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</row>
    <row r="686" ht="12.75" customHeight="1">
      <c r="A686" s="144"/>
      <c r="B686" s="238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</row>
    <row r="687" ht="12.75" customHeight="1">
      <c r="A687" s="144"/>
      <c r="B687" s="238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</row>
    <row r="688" ht="12.75" customHeight="1">
      <c r="A688" s="144"/>
      <c r="B688" s="238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</row>
    <row r="689" ht="12.75" customHeight="1">
      <c r="A689" s="144"/>
      <c r="B689" s="238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</row>
    <row r="690" ht="12.75" customHeight="1">
      <c r="A690" s="144"/>
      <c r="B690" s="238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</row>
    <row r="691" ht="12.75" customHeight="1">
      <c r="A691" s="144"/>
      <c r="B691" s="238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</row>
    <row r="692" ht="12.75" customHeight="1">
      <c r="A692" s="144"/>
      <c r="B692" s="238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</row>
    <row r="693" ht="12.75" customHeight="1">
      <c r="A693" s="144"/>
      <c r="B693" s="238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</row>
    <row r="694" ht="12.75" customHeight="1">
      <c r="A694" s="144"/>
      <c r="B694" s="238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</row>
    <row r="695" ht="12.75" customHeight="1">
      <c r="A695" s="144"/>
      <c r="B695" s="238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</row>
    <row r="696" ht="12.75" customHeight="1">
      <c r="A696" s="144"/>
      <c r="B696" s="238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</row>
    <row r="697" ht="12.75" customHeight="1">
      <c r="A697" s="144"/>
      <c r="B697" s="238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</row>
    <row r="698" ht="12.75" customHeight="1">
      <c r="A698" s="144"/>
      <c r="B698" s="238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</row>
    <row r="699" ht="12.75" customHeight="1">
      <c r="A699" s="144"/>
      <c r="B699" s="238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</row>
    <row r="700" ht="12.75" customHeight="1">
      <c r="A700" s="144"/>
      <c r="B700" s="238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</row>
    <row r="701" ht="12.75" customHeight="1">
      <c r="A701" s="144"/>
      <c r="B701" s="238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</row>
    <row r="702" ht="12.75" customHeight="1">
      <c r="A702" s="144"/>
      <c r="B702" s="238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</row>
    <row r="703" ht="12.75" customHeight="1">
      <c r="A703" s="144"/>
      <c r="B703" s="238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</row>
    <row r="704" ht="12.75" customHeight="1">
      <c r="A704" s="144"/>
      <c r="B704" s="238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</row>
    <row r="705" ht="12.75" customHeight="1">
      <c r="A705" s="144"/>
      <c r="B705" s="238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</row>
    <row r="706" ht="12.75" customHeight="1">
      <c r="A706" s="144"/>
      <c r="B706" s="238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</row>
    <row r="707" ht="12.75" customHeight="1">
      <c r="A707" s="144"/>
      <c r="B707" s="238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</row>
    <row r="708" ht="12.75" customHeight="1">
      <c r="A708" s="144"/>
      <c r="B708" s="238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</row>
    <row r="709" ht="12.75" customHeight="1">
      <c r="A709" s="144"/>
      <c r="B709" s="238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</row>
    <row r="710" ht="12.75" customHeight="1">
      <c r="A710" s="144"/>
      <c r="B710" s="238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</row>
    <row r="711" ht="12.75" customHeight="1">
      <c r="A711" s="144"/>
      <c r="B711" s="238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</row>
    <row r="712" ht="12.75" customHeight="1">
      <c r="A712" s="144"/>
      <c r="B712" s="238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</row>
    <row r="713" ht="12.75" customHeight="1">
      <c r="A713" s="144"/>
      <c r="B713" s="238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</row>
    <row r="714" ht="12.75" customHeight="1">
      <c r="A714" s="144"/>
      <c r="B714" s="238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</row>
    <row r="715" ht="12.75" customHeight="1">
      <c r="A715" s="144"/>
      <c r="B715" s="238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</row>
    <row r="716" ht="12.75" customHeight="1">
      <c r="A716" s="144"/>
      <c r="B716" s="238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</row>
    <row r="717" ht="12.75" customHeight="1">
      <c r="A717" s="144"/>
      <c r="B717" s="238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</row>
    <row r="718" ht="12.75" customHeight="1">
      <c r="A718" s="144"/>
      <c r="B718" s="238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</row>
    <row r="719" ht="12.75" customHeight="1">
      <c r="A719" s="144"/>
      <c r="B719" s="238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</row>
    <row r="720" ht="12.75" customHeight="1">
      <c r="A720" s="144"/>
      <c r="B720" s="238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</row>
    <row r="721" ht="12.75" customHeight="1">
      <c r="A721" s="144"/>
      <c r="B721" s="238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</row>
    <row r="722" ht="12.75" customHeight="1">
      <c r="A722" s="144"/>
      <c r="B722" s="238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</row>
    <row r="723" ht="12.75" customHeight="1">
      <c r="A723" s="144"/>
      <c r="B723" s="238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</row>
    <row r="724" ht="12.75" customHeight="1">
      <c r="A724" s="144"/>
      <c r="B724" s="238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</row>
    <row r="725" ht="12.75" customHeight="1">
      <c r="A725" s="144"/>
      <c r="B725" s="238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</row>
    <row r="726" ht="12.75" customHeight="1">
      <c r="A726" s="144"/>
      <c r="B726" s="238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</row>
    <row r="727" ht="12.75" customHeight="1">
      <c r="A727" s="144"/>
      <c r="B727" s="238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</row>
    <row r="728" ht="12.75" customHeight="1">
      <c r="A728" s="144"/>
      <c r="B728" s="238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</row>
    <row r="729" ht="12.75" customHeight="1">
      <c r="A729" s="144"/>
      <c r="B729" s="238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</row>
    <row r="730" ht="12.75" customHeight="1">
      <c r="A730" s="144"/>
      <c r="B730" s="238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</row>
    <row r="731" ht="12.75" customHeight="1">
      <c r="A731" s="144"/>
      <c r="B731" s="238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</row>
    <row r="732" ht="12.75" customHeight="1">
      <c r="A732" s="144"/>
      <c r="B732" s="238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</row>
    <row r="733" ht="12.75" customHeight="1">
      <c r="A733" s="144"/>
      <c r="B733" s="238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</row>
    <row r="734" ht="12.75" customHeight="1">
      <c r="A734" s="144"/>
      <c r="B734" s="238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</row>
    <row r="735" ht="12.75" customHeight="1">
      <c r="A735" s="144"/>
      <c r="B735" s="238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</row>
    <row r="736" ht="12.75" customHeight="1">
      <c r="A736" s="144"/>
      <c r="B736" s="238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</row>
    <row r="737" ht="12.75" customHeight="1">
      <c r="A737" s="144"/>
      <c r="B737" s="238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</row>
    <row r="738" ht="12.75" customHeight="1">
      <c r="A738" s="144"/>
      <c r="B738" s="238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</row>
    <row r="739" ht="12.75" customHeight="1">
      <c r="A739" s="144"/>
      <c r="B739" s="238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</row>
    <row r="740" ht="12.75" customHeight="1">
      <c r="A740" s="144"/>
      <c r="B740" s="238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</row>
    <row r="741" ht="12.75" customHeight="1">
      <c r="A741" s="144"/>
      <c r="B741" s="238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</row>
    <row r="742" ht="12.75" customHeight="1">
      <c r="A742" s="144"/>
      <c r="B742" s="238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</row>
    <row r="743" ht="12.75" customHeight="1">
      <c r="A743" s="144"/>
      <c r="B743" s="238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</row>
    <row r="744" ht="12.75" customHeight="1">
      <c r="A744" s="144"/>
      <c r="B744" s="238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</row>
    <row r="745" ht="12.75" customHeight="1">
      <c r="A745" s="144"/>
      <c r="B745" s="238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</row>
    <row r="746" ht="12.75" customHeight="1">
      <c r="A746" s="144"/>
      <c r="B746" s="238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</row>
    <row r="747" ht="12.75" customHeight="1">
      <c r="A747" s="144"/>
      <c r="B747" s="238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</row>
    <row r="748" ht="12.75" customHeight="1">
      <c r="A748" s="144"/>
      <c r="B748" s="238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</row>
    <row r="749" ht="12.75" customHeight="1">
      <c r="A749" s="144"/>
      <c r="B749" s="238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</row>
    <row r="750" ht="12.75" customHeight="1">
      <c r="A750" s="144"/>
      <c r="B750" s="238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</row>
    <row r="751" ht="12.75" customHeight="1">
      <c r="A751" s="144"/>
      <c r="B751" s="238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</row>
    <row r="752" ht="12.75" customHeight="1">
      <c r="A752" s="144"/>
      <c r="B752" s="238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</row>
    <row r="753" ht="12.75" customHeight="1">
      <c r="A753" s="144"/>
      <c r="B753" s="238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</row>
    <row r="754" ht="12.75" customHeight="1">
      <c r="A754" s="144"/>
      <c r="B754" s="238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</row>
    <row r="755" ht="12.75" customHeight="1">
      <c r="A755" s="144"/>
      <c r="B755" s="238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</row>
    <row r="756" ht="12.75" customHeight="1">
      <c r="A756" s="144"/>
      <c r="B756" s="238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</row>
    <row r="757" ht="12.75" customHeight="1">
      <c r="A757" s="144"/>
      <c r="B757" s="238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</row>
    <row r="758" ht="12.75" customHeight="1">
      <c r="A758" s="144"/>
      <c r="B758" s="238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</row>
    <row r="759" ht="12.75" customHeight="1">
      <c r="A759" s="144"/>
      <c r="B759" s="238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</row>
    <row r="760" ht="12.75" customHeight="1">
      <c r="A760" s="144"/>
      <c r="B760" s="238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</row>
    <row r="761" ht="12.75" customHeight="1">
      <c r="A761" s="144"/>
      <c r="B761" s="238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</row>
    <row r="762" ht="12.75" customHeight="1">
      <c r="A762" s="144"/>
      <c r="B762" s="238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</row>
    <row r="763" ht="12.75" customHeight="1">
      <c r="A763" s="144"/>
      <c r="B763" s="238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</row>
    <row r="764" ht="12.75" customHeight="1">
      <c r="A764" s="144"/>
      <c r="B764" s="238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</row>
    <row r="765" ht="12.75" customHeight="1">
      <c r="A765" s="144"/>
      <c r="B765" s="238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</row>
    <row r="766" ht="12.75" customHeight="1">
      <c r="A766" s="144"/>
      <c r="B766" s="238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</row>
    <row r="767" ht="12.75" customHeight="1">
      <c r="A767" s="144"/>
      <c r="B767" s="238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</row>
    <row r="768" ht="12.75" customHeight="1">
      <c r="A768" s="144"/>
      <c r="B768" s="238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</row>
    <row r="769" ht="12.75" customHeight="1">
      <c r="A769" s="144"/>
      <c r="B769" s="238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</row>
    <row r="770" ht="12.75" customHeight="1">
      <c r="A770" s="144"/>
      <c r="B770" s="238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</row>
    <row r="771" ht="12.75" customHeight="1">
      <c r="A771" s="144"/>
      <c r="B771" s="238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</row>
    <row r="772" ht="12.75" customHeight="1">
      <c r="A772" s="144"/>
      <c r="B772" s="238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</row>
    <row r="773" ht="12.75" customHeight="1">
      <c r="A773" s="144"/>
      <c r="B773" s="238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</row>
    <row r="774" ht="12.75" customHeight="1">
      <c r="A774" s="144"/>
      <c r="B774" s="238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</row>
    <row r="775" ht="12.75" customHeight="1">
      <c r="A775" s="144"/>
      <c r="B775" s="238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</row>
    <row r="776" ht="12.75" customHeight="1">
      <c r="A776" s="144"/>
      <c r="B776" s="238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</row>
    <row r="777" ht="12.75" customHeight="1">
      <c r="A777" s="144"/>
      <c r="B777" s="238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</row>
    <row r="778" ht="12.75" customHeight="1">
      <c r="A778" s="144"/>
      <c r="B778" s="238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</row>
    <row r="779" ht="12.75" customHeight="1">
      <c r="A779" s="144"/>
      <c r="B779" s="238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</row>
    <row r="780" ht="12.75" customHeight="1">
      <c r="A780" s="144"/>
      <c r="B780" s="238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</row>
    <row r="781" ht="12.75" customHeight="1">
      <c r="A781" s="144"/>
      <c r="B781" s="238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</row>
    <row r="782" ht="12.75" customHeight="1">
      <c r="A782" s="144"/>
      <c r="B782" s="238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</row>
    <row r="783" ht="12.75" customHeight="1">
      <c r="A783" s="144"/>
      <c r="B783" s="238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</row>
    <row r="784" ht="12.75" customHeight="1">
      <c r="A784" s="144"/>
      <c r="B784" s="238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</row>
    <row r="785" ht="12.75" customHeight="1">
      <c r="A785" s="144"/>
      <c r="B785" s="238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</row>
    <row r="786" ht="12.75" customHeight="1">
      <c r="A786" s="144"/>
      <c r="B786" s="238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</row>
    <row r="787" ht="12.75" customHeight="1">
      <c r="A787" s="144"/>
      <c r="B787" s="238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</row>
    <row r="788" ht="12.75" customHeight="1">
      <c r="A788" s="144"/>
      <c r="B788" s="238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</row>
    <row r="789" ht="12.75" customHeight="1">
      <c r="A789" s="144"/>
      <c r="B789" s="238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</row>
    <row r="790" ht="12.75" customHeight="1">
      <c r="A790" s="144"/>
      <c r="B790" s="238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</row>
    <row r="791" ht="12.75" customHeight="1">
      <c r="A791" s="144"/>
      <c r="B791" s="238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</row>
    <row r="792" ht="12.75" customHeight="1">
      <c r="A792" s="144"/>
      <c r="B792" s="238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</row>
    <row r="793" ht="12.75" customHeight="1">
      <c r="A793" s="144"/>
      <c r="B793" s="238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</row>
    <row r="794" ht="12.75" customHeight="1">
      <c r="A794" s="144"/>
      <c r="B794" s="238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</row>
    <row r="795" ht="12.75" customHeight="1">
      <c r="A795" s="144"/>
      <c r="B795" s="238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</row>
    <row r="796" ht="12.75" customHeight="1">
      <c r="A796" s="144"/>
      <c r="B796" s="238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</row>
    <row r="797" ht="12.75" customHeight="1">
      <c r="A797" s="144"/>
      <c r="B797" s="238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</row>
    <row r="798" ht="12.75" customHeight="1">
      <c r="A798" s="144"/>
      <c r="B798" s="238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</row>
    <row r="799" ht="12.75" customHeight="1">
      <c r="A799" s="144"/>
      <c r="B799" s="238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</row>
    <row r="800" ht="12.75" customHeight="1">
      <c r="A800" s="144"/>
      <c r="B800" s="238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</row>
    <row r="801" ht="12.75" customHeight="1">
      <c r="A801" s="144"/>
      <c r="B801" s="238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</row>
    <row r="802" ht="12.75" customHeight="1">
      <c r="A802" s="144"/>
      <c r="B802" s="238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</row>
    <row r="803" ht="12.75" customHeight="1">
      <c r="A803" s="144"/>
      <c r="B803" s="238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</row>
    <row r="804" ht="12.75" customHeight="1">
      <c r="A804" s="144"/>
      <c r="B804" s="238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</row>
    <row r="805" ht="12.75" customHeight="1">
      <c r="A805" s="144"/>
      <c r="B805" s="238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</row>
    <row r="806" ht="12.75" customHeight="1">
      <c r="A806" s="144"/>
      <c r="B806" s="238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</row>
    <row r="807" ht="12.75" customHeight="1">
      <c r="A807" s="144"/>
      <c r="B807" s="238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</row>
    <row r="808" ht="12.75" customHeight="1">
      <c r="A808" s="144"/>
      <c r="B808" s="238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</row>
    <row r="809" ht="12.75" customHeight="1">
      <c r="A809" s="144"/>
      <c r="B809" s="238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</row>
    <row r="810" ht="12.75" customHeight="1">
      <c r="A810" s="144"/>
      <c r="B810" s="238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</row>
    <row r="811" ht="12.75" customHeight="1">
      <c r="A811" s="144"/>
      <c r="B811" s="238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</row>
    <row r="812" ht="12.75" customHeight="1">
      <c r="A812" s="144"/>
      <c r="B812" s="238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</row>
    <row r="813" ht="12.75" customHeight="1">
      <c r="A813" s="144"/>
      <c r="B813" s="238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</row>
    <row r="814" ht="12.75" customHeight="1">
      <c r="A814" s="144"/>
      <c r="B814" s="238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</row>
    <row r="815" ht="12.75" customHeight="1">
      <c r="A815" s="144"/>
      <c r="B815" s="238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</row>
    <row r="816" ht="12.75" customHeight="1">
      <c r="A816" s="144"/>
      <c r="B816" s="238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</row>
    <row r="817" ht="12.75" customHeight="1">
      <c r="A817" s="144"/>
      <c r="B817" s="238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</row>
    <row r="818" ht="12.75" customHeight="1">
      <c r="A818" s="144"/>
      <c r="B818" s="238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</row>
    <row r="819" ht="12.75" customHeight="1">
      <c r="A819" s="144"/>
      <c r="B819" s="238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</row>
    <row r="820" ht="12.75" customHeight="1">
      <c r="A820" s="144"/>
      <c r="B820" s="238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</row>
    <row r="821" ht="12.75" customHeight="1">
      <c r="A821" s="144"/>
      <c r="B821" s="238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</row>
    <row r="822" ht="12.75" customHeight="1">
      <c r="A822" s="144"/>
      <c r="B822" s="238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</row>
    <row r="823" ht="12.75" customHeight="1">
      <c r="A823" s="144"/>
      <c r="B823" s="238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</row>
    <row r="824" ht="12.75" customHeight="1">
      <c r="A824" s="144"/>
      <c r="B824" s="238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</row>
    <row r="825" ht="12.75" customHeight="1">
      <c r="A825" s="144"/>
      <c r="B825" s="238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</row>
    <row r="826" ht="12.75" customHeight="1">
      <c r="A826" s="144"/>
      <c r="B826" s="238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</row>
    <row r="827" ht="12.75" customHeight="1">
      <c r="A827" s="144"/>
      <c r="B827" s="238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</row>
    <row r="828" ht="12.75" customHeight="1">
      <c r="A828" s="144"/>
      <c r="B828" s="238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</row>
    <row r="829" ht="12.75" customHeight="1">
      <c r="A829" s="144"/>
      <c r="B829" s="238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</row>
    <row r="830" ht="12.75" customHeight="1">
      <c r="A830" s="144"/>
      <c r="B830" s="238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</row>
    <row r="831" ht="12.75" customHeight="1">
      <c r="A831" s="144"/>
      <c r="B831" s="238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</row>
    <row r="832" ht="12.75" customHeight="1">
      <c r="A832" s="144"/>
      <c r="B832" s="238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</row>
    <row r="833" ht="12.75" customHeight="1">
      <c r="A833" s="144"/>
      <c r="B833" s="238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</row>
    <row r="834" ht="12.75" customHeight="1">
      <c r="A834" s="144"/>
      <c r="B834" s="238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</row>
    <row r="835" ht="12.75" customHeight="1">
      <c r="A835" s="144"/>
      <c r="B835" s="238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</row>
    <row r="836" ht="12.75" customHeight="1">
      <c r="A836" s="144"/>
      <c r="B836" s="238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</row>
    <row r="837" ht="12.75" customHeight="1">
      <c r="A837" s="144"/>
      <c r="B837" s="238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</row>
    <row r="838" ht="12.75" customHeight="1">
      <c r="A838" s="144"/>
      <c r="B838" s="238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</row>
    <row r="839" ht="12.75" customHeight="1">
      <c r="A839" s="144"/>
      <c r="B839" s="238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</row>
    <row r="840" ht="12.75" customHeight="1">
      <c r="A840" s="144"/>
      <c r="B840" s="238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</row>
    <row r="841" ht="12.75" customHeight="1">
      <c r="A841" s="144"/>
      <c r="B841" s="238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</row>
    <row r="842" ht="12.75" customHeight="1">
      <c r="A842" s="144"/>
      <c r="B842" s="238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</row>
    <row r="843" ht="12.75" customHeight="1">
      <c r="A843" s="144"/>
      <c r="B843" s="238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</row>
    <row r="844" ht="12.75" customHeight="1">
      <c r="A844" s="144"/>
      <c r="B844" s="238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</row>
    <row r="845" ht="12.75" customHeight="1">
      <c r="A845" s="144"/>
      <c r="B845" s="238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</row>
    <row r="846" ht="12.75" customHeight="1">
      <c r="A846" s="144"/>
      <c r="B846" s="238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</row>
    <row r="847" ht="12.75" customHeight="1">
      <c r="A847" s="144"/>
      <c r="B847" s="238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</row>
    <row r="848" ht="12.75" customHeight="1">
      <c r="A848" s="144"/>
      <c r="B848" s="238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</row>
    <row r="849" ht="12.75" customHeight="1">
      <c r="A849" s="144"/>
      <c r="B849" s="238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</row>
    <row r="850" ht="12.75" customHeight="1">
      <c r="A850" s="144"/>
      <c r="B850" s="238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</row>
    <row r="851" ht="12.75" customHeight="1">
      <c r="A851" s="144"/>
      <c r="B851" s="238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</row>
    <row r="852" ht="12.75" customHeight="1">
      <c r="A852" s="144"/>
      <c r="B852" s="238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</row>
    <row r="853" ht="12.75" customHeight="1">
      <c r="A853" s="144"/>
      <c r="B853" s="238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</row>
    <row r="854" ht="12.75" customHeight="1">
      <c r="A854" s="144"/>
      <c r="B854" s="238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</row>
    <row r="855" ht="12.75" customHeight="1">
      <c r="A855" s="144"/>
      <c r="B855" s="238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</row>
    <row r="856" ht="12.75" customHeight="1">
      <c r="A856" s="144"/>
      <c r="B856" s="238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</row>
    <row r="857" ht="12.75" customHeight="1">
      <c r="A857" s="144"/>
      <c r="B857" s="238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</row>
    <row r="858" ht="12.75" customHeight="1">
      <c r="A858" s="144"/>
      <c r="B858" s="238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</row>
    <row r="859" ht="12.75" customHeight="1">
      <c r="A859" s="144"/>
      <c r="B859" s="238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</row>
    <row r="860" ht="12.75" customHeight="1">
      <c r="A860" s="144"/>
      <c r="B860" s="238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</row>
    <row r="861" ht="12.75" customHeight="1">
      <c r="A861" s="144"/>
      <c r="B861" s="238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</row>
    <row r="862" ht="12.75" customHeight="1">
      <c r="A862" s="144"/>
      <c r="B862" s="238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</row>
    <row r="863" ht="12.75" customHeight="1">
      <c r="A863" s="144"/>
      <c r="B863" s="238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</row>
    <row r="864" ht="12.75" customHeight="1">
      <c r="A864" s="144"/>
      <c r="B864" s="238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</row>
    <row r="865" ht="12.75" customHeight="1">
      <c r="A865" s="144"/>
      <c r="B865" s="238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</row>
    <row r="866" ht="12.75" customHeight="1">
      <c r="A866" s="144"/>
      <c r="B866" s="238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</row>
    <row r="867" ht="12.75" customHeight="1">
      <c r="A867" s="144"/>
      <c r="B867" s="238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</row>
    <row r="868" ht="12.75" customHeight="1">
      <c r="A868" s="144"/>
      <c r="B868" s="238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</row>
    <row r="869" ht="12.75" customHeight="1">
      <c r="A869" s="144"/>
      <c r="B869" s="238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</row>
    <row r="870" ht="12.75" customHeight="1">
      <c r="A870" s="144"/>
      <c r="B870" s="238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</row>
    <row r="871" ht="12.75" customHeight="1">
      <c r="A871" s="144"/>
      <c r="B871" s="238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</row>
    <row r="872" ht="12.75" customHeight="1">
      <c r="A872" s="144"/>
      <c r="B872" s="238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</row>
    <row r="873" ht="12.75" customHeight="1">
      <c r="A873" s="144"/>
      <c r="B873" s="238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</row>
    <row r="874" ht="12.75" customHeight="1">
      <c r="A874" s="144"/>
      <c r="B874" s="238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</row>
    <row r="875" ht="12.75" customHeight="1">
      <c r="A875" s="144"/>
      <c r="B875" s="238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</row>
    <row r="876" ht="12.75" customHeight="1">
      <c r="A876" s="144"/>
      <c r="B876" s="238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</row>
    <row r="877" ht="12.75" customHeight="1">
      <c r="A877" s="144"/>
      <c r="B877" s="238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</row>
    <row r="878" ht="12.75" customHeight="1">
      <c r="A878" s="144"/>
      <c r="B878" s="238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</row>
    <row r="879" ht="12.75" customHeight="1">
      <c r="A879" s="144"/>
      <c r="B879" s="238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</row>
    <row r="880" ht="12.75" customHeight="1">
      <c r="A880" s="144"/>
      <c r="B880" s="238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</row>
    <row r="881" ht="12.75" customHeight="1">
      <c r="A881" s="144"/>
      <c r="B881" s="238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</row>
    <row r="882" ht="12.75" customHeight="1">
      <c r="A882" s="144"/>
      <c r="B882" s="238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</row>
    <row r="883" ht="12.75" customHeight="1">
      <c r="A883" s="144"/>
      <c r="B883" s="238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</row>
    <row r="884" ht="12.75" customHeight="1">
      <c r="A884" s="144"/>
      <c r="B884" s="238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</row>
    <row r="885" ht="12.75" customHeight="1">
      <c r="A885" s="144"/>
      <c r="B885" s="238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</row>
    <row r="886" ht="12.75" customHeight="1">
      <c r="A886" s="144"/>
      <c r="B886" s="238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</row>
    <row r="887" ht="12.75" customHeight="1">
      <c r="A887" s="144"/>
      <c r="B887" s="238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</row>
    <row r="888" ht="12.75" customHeight="1">
      <c r="A888" s="144"/>
      <c r="B888" s="238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  <c r="N888" s="144"/>
      <c r="O888" s="144"/>
      <c r="P888" s="144"/>
      <c r="Q888" s="144"/>
      <c r="R888" s="144"/>
      <c r="S888" s="144"/>
      <c r="T888" s="144"/>
      <c r="U888" s="144"/>
      <c r="V888" s="144"/>
      <c r="W888" s="144"/>
      <c r="X888" s="144"/>
      <c r="Y888" s="144"/>
      <c r="Z888" s="144"/>
    </row>
    <row r="889" ht="12.75" customHeight="1">
      <c r="A889" s="144"/>
      <c r="B889" s="238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  <c r="N889" s="144"/>
      <c r="O889" s="144"/>
      <c r="P889" s="144"/>
      <c r="Q889" s="144"/>
      <c r="R889" s="144"/>
      <c r="S889" s="144"/>
      <c r="T889" s="144"/>
      <c r="U889" s="144"/>
      <c r="V889" s="144"/>
      <c r="W889" s="144"/>
      <c r="X889" s="144"/>
      <c r="Y889" s="144"/>
      <c r="Z889" s="144"/>
    </row>
    <row r="890" ht="12.75" customHeight="1">
      <c r="A890" s="144"/>
      <c r="B890" s="238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  <c r="N890" s="144"/>
      <c r="O890" s="144"/>
      <c r="P890" s="144"/>
      <c r="Q890" s="144"/>
      <c r="R890" s="144"/>
      <c r="S890" s="144"/>
      <c r="T890" s="144"/>
      <c r="U890" s="144"/>
      <c r="V890" s="144"/>
      <c r="W890" s="144"/>
      <c r="X890" s="144"/>
      <c r="Y890" s="144"/>
      <c r="Z890" s="144"/>
    </row>
    <row r="891" ht="12.75" customHeight="1">
      <c r="A891" s="144"/>
      <c r="B891" s="238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  <c r="N891" s="144"/>
      <c r="O891" s="144"/>
      <c r="P891" s="144"/>
      <c r="Q891" s="144"/>
      <c r="R891" s="144"/>
      <c r="S891" s="144"/>
      <c r="T891" s="144"/>
      <c r="U891" s="144"/>
      <c r="V891" s="144"/>
      <c r="W891" s="144"/>
      <c r="X891" s="144"/>
      <c r="Y891" s="144"/>
      <c r="Z891" s="144"/>
    </row>
    <row r="892" ht="12.75" customHeight="1">
      <c r="A892" s="144"/>
      <c r="B892" s="238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  <c r="N892" s="144"/>
      <c r="O892" s="144"/>
      <c r="P892" s="144"/>
      <c r="Q892" s="144"/>
      <c r="R892" s="144"/>
      <c r="S892" s="144"/>
      <c r="T892" s="144"/>
      <c r="U892" s="144"/>
      <c r="V892" s="144"/>
      <c r="W892" s="144"/>
      <c r="X892" s="144"/>
      <c r="Y892" s="144"/>
      <c r="Z892" s="144"/>
    </row>
    <row r="893" ht="12.75" customHeight="1">
      <c r="A893" s="144"/>
      <c r="B893" s="238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  <c r="N893" s="144"/>
      <c r="O893" s="144"/>
      <c r="P893" s="144"/>
      <c r="Q893" s="144"/>
      <c r="R893" s="144"/>
      <c r="S893" s="144"/>
      <c r="T893" s="144"/>
      <c r="U893" s="144"/>
      <c r="V893" s="144"/>
      <c r="W893" s="144"/>
      <c r="X893" s="144"/>
      <c r="Y893" s="144"/>
      <c r="Z893" s="144"/>
    </row>
    <row r="894" ht="12.75" customHeight="1">
      <c r="A894" s="144"/>
      <c r="B894" s="238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  <c r="N894" s="144"/>
      <c r="O894" s="144"/>
      <c r="P894" s="144"/>
      <c r="Q894" s="144"/>
      <c r="R894" s="144"/>
      <c r="S894" s="144"/>
      <c r="T894" s="144"/>
      <c r="U894" s="144"/>
      <c r="V894" s="144"/>
      <c r="W894" s="144"/>
      <c r="X894" s="144"/>
      <c r="Y894" s="144"/>
      <c r="Z894" s="144"/>
    </row>
    <row r="895" ht="12.75" customHeight="1">
      <c r="A895" s="144"/>
      <c r="B895" s="238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  <c r="N895" s="144"/>
      <c r="O895" s="144"/>
      <c r="P895" s="144"/>
      <c r="Q895" s="144"/>
      <c r="R895" s="144"/>
      <c r="S895" s="144"/>
      <c r="T895" s="144"/>
      <c r="U895" s="144"/>
      <c r="V895" s="144"/>
      <c r="W895" s="144"/>
      <c r="X895" s="144"/>
      <c r="Y895" s="144"/>
      <c r="Z895" s="144"/>
    </row>
    <row r="896" ht="12.75" customHeight="1">
      <c r="A896" s="144"/>
      <c r="B896" s="238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</row>
    <row r="897" ht="12.75" customHeight="1">
      <c r="A897" s="144"/>
      <c r="B897" s="238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</row>
    <row r="898" ht="12.75" customHeight="1">
      <c r="A898" s="144"/>
      <c r="B898" s="238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</row>
    <row r="899" ht="12.75" customHeight="1">
      <c r="A899" s="144"/>
      <c r="B899" s="238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</row>
    <row r="900" ht="12.75" customHeight="1">
      <c r="A900" s="144"/>
      <c r="B900" s="238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</row>
    <row r="901" ht="12.75" customHeight="1">
      <c r="A901" s="144"/>
      <c r="B901" s="238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</row>
    <row r="902" ht="12.75" customHeight="1">
      <c r="A902" s="144"/>
      <c r="B902" s="238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</row>
    <row r="903" ht="12.75" customHeight="1">
      <c r="A903" s="144"/>
      <c r="B903" s="238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</row>
    <row r="904" ht="12.75" customHeight="1">
      <c r="A904" s="144"/>
      <c r="B904" s="238"/>
      <c r="C904" s="144"/>
      <c r="D904" s="144"/>
      <c r="E904" s="144"/>
      <c r="F904" s="144"/>
      <c r="G904" s="144"/>
      <c r="H904" s="144"/>
      <c r="I904" s="144"/>
      <c r="J904" s="144"/>
      <c r="K904" s="144"/>
      <c r="L904" s="144"/>
      <c r="M904" s="144"/>
      <c r="N904" s="144"/>
      <c r="O904" s="144"/>
      <c r="P904" s="144"/>
      <c r="Q904" s="144"/>
      <c r="R904" s="144"/>
      <c r="S904" s="144"/>
      <c r="T904" s="144"/>
      <c r="U904" s="144"/>
      <c r="V904" s="144"/>
      <c r="W904" s="144"/>
      <c r="X904" s="144"/>
      <c r="Y904" s="144"/>
      <c r="Z904" s="144"/>
    </row>
    <row r="905" ht="12.75" customHeight="1">
      <c r="A905" s="144"/>
      <c r="B905" s="238"/>
      <c r="C905" s="144"/>
      <c r="D905" s="144"/>
      <c r="E905" s="144"/>
      <c r="F905" s="144"/>
      <c r="G905" s="144"/>
      <c r="H905" s="144"/>
      <c r="I905" s="144"/>
      <c r="J905" s="144"/>
      <c r="K905" s="144"/>
      <c r="L905" s="144"/>
      <c r="M905" s="144"/>
      <c r="N905" s="144"/>
      <c r="O905" s="144"/>
      <c r="P905" s="144"/>
      <c r="Q905" s="144"/>
      <c r="R905" s="144"/>
      <c r="S905" s="144"/>
      <c r="T905" s="144"/>
      <c r="U905" s="144"/>
      <c r="V905" s="144"/>
      <c r="W905" s="144"/>
      <c r="X905" s="144"/>
      <c r="Y905" s="144"/>
      <c r="Z905" s="144"/>
    </row>
    <row r="906" ht="12.75" customHeight="1">
      <c r="A906" s="144"/>
      <c r="B906" s="238"/>
      <c r="C906" s="144"/>
      <c r="D906" s="144"/>
      <c r="E906" s="144"/>
      <c r="F906" s="144"/>
      <c r="G906" s="144"/>
      <c r="H906" s="144"/>
      <c r="I906" s="144"/>
      <c r="J906" s="144"/>
      <c r="K906" s="144"/>
      <c r="L906" s="144"/>
      <c r="M906" s="144"/>
      <c r="N906" s="144"/>
      <c r="O906" s="144"/>
      <c r="P906" s="144"/>
      <c r="Q906" s="144"/>
      <c r="R906" s="144"/>
      <c r="S906" s="144"/>
      <c r="T906" s="144"/>
      <c r="U906" s="144"/>
      <c r="V906" s="144"/>
      <c r="W906" s="144"/>
      <c r="X906" s="144"/>
      <c r="Y906" s="144"/>
      <c r="Z906" s="144"/>
    </row>
    <row r="907" ht="12.75" customHeight="1">
      <c r="A907" s="144"/>
      <c r="B907" s="238"/>
      <c r="C907" s="144"/>
      <c r="D907" s="144"/>
      <c r="E907" s="144"/>
      <c r="F907" s="144"/>
      <c r="G907" s="144"/>
      <c r="H907" s="144"/>
      <c r="I907" s="144"/>
      <c r="J907" s="144"/>
      <c r="K907" s="144"/>
      <c r="L907" s="144"/>
      <c r="M907" s="144"/>
      <c r="N907" s="144"/>
      <c r="O907" s="144"/>
      <c r="P907" s="144"/>
      <c r="Q907" s="144"/>
      <c r="R907" s="144"/>
      <c r="S907" s="144"/>
      <c r="T907" s="144"/>
      <c r="U907" s="144"/>
      <c r="V907" s="144"/>
      <c r="W907" s="144"/>
      <c r="X907" s="144"/>
      <c r="Y907" s="144"/>
      <c r="Z907" s="144"/>
    </row>
    <row r="908" ht="12.75" customHeight="1">
      <c r="A908" s="144"/>
      <c r="B908" s="238"/>
      <c r="C908" s="144"/>
      <c r="D908" s="144"/>
      <c r="E908" s="144"/>
      <c r="F908" s="144"/>
      <c r="G908" s="144"/>
      <c r="H908" s="144"/>
      <c r="I908" s="144"/>
      <c r="J908" s="144"/>
      <c r="K908" s="144"/>
      <c r="L908" s="144"/>
      <c r="M908" s="144"/>
      <c r="N908" s="144"/>
      <c r="O908" s="144"/>
      <c r="P908" s="144"/>
      <c r="Q908" s="144"/>
      <c r="R908" s="144"/>
      <c r="S908" s="144"/>
      <c r="T908" s="144"/>
      <c r="U908" s="144"/>
      <c r="V908" s="144"/>
      <c r="W908" s="144"/>
      <c r="X908" s="144"/>
      <c r="Y908" s="144"/>
      <c r="Z908" s="144"/>
    </row>
    <row r="909" ht="12.75" customHeight="1">
      <c r="A909" s="144"/>
      <c r="B909" s="238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4"/>
      <c r="N909" s="144"/>
      <c r="O909" s="144"/>
      <c r="P909" s="144"/>
      <c r="Q909" s="144"/>
      <c r="R909" s="144"/>
      <c r="S909" s="144"/>
      <c r="T909" s="144"/>
      <c r="U909" s="144"/>
      <c r="V909" s="144"/>
      <c r="W909" s="144"/>
      <c r="X909" s="144"/>
      <c r="Y909" s="144"/>
      <c r="Z909" s="144"/>
    </row>
    <row r="910" ht="12.75" customHeight="1">
      <c r="A910" s="144"/>
      <c r="B910" s="238"/>
      <c r="C910" s="144"/>
      <c r="D910" s="144"/>
      <c r="E910" s="144"/>
      <c r="F910" s="144"/>
      <c r="G910" s="144"/>
      <c r="H910" s="144"/>
      <c r="I910" s="144"/>
      <c r="J910" s="144"/>
      <c r="K910" s="144"/>
      <c r="L910" s="144"/>
      <c r="M910" s="144"/>
      <c r="N910" s="144"/>
      <c r="O910" s="144"/>
      <c r="P910" s="144"/>
      <c r="Q910" s="144"/>
      <c r="R910" s="144"/>
      <c r="S910" s="144"/>
      <c r="T910" s="144"/>
      <c r="U910" s="144"/>
      <c r="V910" s="144"/>
      <c r="W910" s="144"/>
      <c r="X910" s="144"/>
      <c r="Y910" s="144"/>
      <c r="Z910" s="144"/>
    </row>
    <row r="911" ht="12.75" customHeight="1">
      <c r="A911" s="144"/>
      <c r="B911" s="238"/>
      <c r="C911" s="144"/>
      <c r="D911" s="144"/>
      <c r="E911" s="144"/>
      <c r="F911" s="144"/>
      <c r="G911" s="144"/>
      <c r="H911" s="144"/>
      <c r="I911" s="144"/>
      <c r="J911" s="144"/>
      <c r="K911" s="144"/>
      <c r="L911" s="144"/>
      <c r="M911" s="144"/>
      <c r="N911" s="144"/>
      <c r="O911" s="144"/>
      <c r="P911" s="144"/>
      <c r="Q911" s="144"/>
      <c r="R911" s="144"/>
      <c r="S911" s="144"/>
      <c r="T911" s="144"/>
      <c r="U911" s="144"/>
      <c r="V911" s="144"/>
      <c r="W911" s="144"/>
      <c r="X911" s="144"/>
      <c r="Y911" s="144"/>
      <c r="Z911" s="144"/>
    </row>
    <row r="912" ht="12.75" customHeight="1">
      <c r="A912" s="144"/>
      <c r="B912" s="238"/>
      <c r="C912" s="144"/>
      <c r="D912" s="144"/>
      <c r="E912" s="144"/>
      <c r="F912" s="144"/>
      <c r="G912" s="144"/>
      <c r="H912" s="144"/>
      <c r="I912" s="144"/>
      <c r="J912" s="144"/>
      <c r="K912" s="144"/>
      <c r="L912" s="144"/>
      <c r="M912" s="144"/>
      <c r="N912" s="144"/>
      <c r="O912" s="144"/>
      <c r="P912" s="144"/>
      <c r="Q912" s="144"/>
      <c r="R912" s="144"/>
      <c r="S912" s="144"/>
      <c r="T912" s="144"/>
      <c r="U912" s="144"/>
      <c r="V912" s="144"/>
      <c r="W912" s="144"/>
      <c r="X912" s="144"/>
      <c r="Y912" s="144"/>
      <c r="Z912" s="144"/>
    </row>
    <row r="913" ht="12.75" customHeight="1">
      <c r="A913" s="144"/>
      <c r="B913" s="238"/>
      <c r="C913" s="144"/>
      <c r="D913" s="144"/>
      <c r="E913" s="144"/>
      <c r="F913" s="144"/>
      <c r="G913" s="144"/>
      <c r="H913" s="144"/>
      <c r="I913" s="144"/>
      <c r="J913" s="144"/>
      <c r="K913" s="144"/>
      <c r="L913" s="144"/>
      <c r="M913" s="144"/>
      <c r="N913" s="144"/>
      <c r="O913" s="144"/>
      <c r="P913" s="144"/>
      <c r="Q913" s="144"/>
      <c r="R913" s="144"/>
      <c r="S913" s="144"/>
      <c r="T913" s="144"/>
      <c r="U913" s="144"/>
      <c r="V913" s="144"/>
      <c r="W913" s="144"/>
      <c r="X913" s="144"/>
      <c r="Y913" s="144"/>
      <c r="Z913" s="144"/>
    </row>
    <row r="914" ht="12.75" customHeight="1">
      <c r="A914" s="144"/>
      <c r="B914" s="238"/>
      <c r="C914" s="144"/>
      <c r="D914" s="144"/>
      <c r="E914" s="144"/>
      <c r="F914" s="144"/>
      <c r="G914" s="144"/>
      <c r="H914" s="144"/>
      <c r="I914" s="144"/>
      <c r="J914" s="144"/>
      <c r="K914" s="144"/>
      <c r="L914" s="144"/>
      <c r="M914" s="144"/>
      <c r="N914" s="144"/>
      <c r="O914" s="144"/>
      <c r="P914" s="144"/>
      <c r="Q914" s="144"/>
      <c r="R914" s="144"/>
      <c r="S914" s="144"/>
      <c r="T914" s="144"/>
      <c r="U914" s="144"/>
      <c r="V914" s="144"/>
      <c r="W914" s="144"/>
      <c r="X914" s="144"/>
      <c r="Y914" s="144"/>
      <c r="Z914" s="144"/>
    </row>
    <row r="915" ht="12.75" customHeight="1">
      <c r="A915" s="144"/>
      <c r="B915" s="238"/>
      <c r="C915" s="144"/>
      <c r="D915" s="144"/>
      <c r="E915" s="144"/>
      <c r="F915" s="144"/>
      <c r="G915" s="144"/>
      <c r="H915" s="144"/>
      <c r="I915" s="144"/>
      <c r="J915" s="144"/>
      <c r="K915" s="144"/>
      <c r="L915" s="144"/>
      <c r="M915" s="144"/>
      <c r="N915" s="144"/>
      <c r="O915" s="144"/>
      <c r="P915" s="144"/>
      <c r="Q915" s="144"/>
      <c r="R915" s="144"/>
      <c r="S915" s="144"/>
      <c r="T915" s="144"/>
      <c r="U915" s="144"/>
      <c r="V915" s="144"/>
      <c r="W915" s="144"/>
      <c r="X915" s="144"/>
      <c r="Y915" s="144"/>
      <c r="Z915" s="144"/>
    </row>
    <row r="916" ht="12.75" customHeight="1">
      <c r="A916" s="144"/>
      <c r="B916" s="238"/>
      <c r="C916" s="144"/>
      <c r="D916" s="144"/>
      <c r="E916" s="144"/>
      <c r="F916" s="144"/>
      <c r="G916" s="144"/>
      <c r="H916" s="144"/>
      <c r="I916" s="144"/>
      <c r="J916" s="144"/>
      <c r="K916" s="144"/>
      <c r="L916" s="144"/>
      <c r="M916" s="144"/>
      <c r="N916" s="144"/>
      <c r="O916" s="144"/>
      <c r="P916" s="144"/>
      <c r="Q916" s="144"/>
      <c r="R916" s="144"/>
      <c r="S916" s="144"/>
      <c r="T916" s="144"/>
      <c r="U916" s="144"/>
      <c r="V916" s="144"/>
      <c r="W916" s="144"/>
      <c r="X916" s="144"/>
      <c r="Y916" s="144"/>
      <c r="Z916" s="144"/>
    </row>
    <row r="917" ht="12.75" customHeight="1">
      <c r="A917" s="144"/>
      <c r="B917" s="238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4"/>
      <c r="N917" s="144"/>
      <c r="O917" s="144"/>
      <c r="P917" s="144"/>
      <c r="Q917" s="144"/>
      <c r="R917" s="144"/>
      <c r="S917" s="144"/>
      <c r="T917" s="144"/>
      <c r="U917" s="144"/>
      <c r="V917" s="144"/>
      <c r="W917" s="144"/>
      <c r="X917" s="144"/>
      <c r="Y917" s="144"/>
      <c r="Z917" s="144"/>
    </row>
    <row r="918" ht="12.75" customHeight="1">
      <c r="A918" s="144"/>
      <c r="B918" s="238"/>
      <c r="C918" s="144"/>
      <c r="D918" s="144"/>
      <c r="E918" s="144"/>
      <c r="F918" s="144"/>
      <c r="G918" s="144"/>
      <c r="H918" s="144"/>
      <c r="I918" s="144"/>
      <c r="J918" s="144"/>
      <c r="K918" s="144"/>
      <c r="L918" s="144"/>
      <c r="M918" s="144"/>
      <c r="N918" s="144"/>
      <c r="O918" s="144"/>
      <c r="P918" s="144"/>
      <c r="Q918" s="144"/>
      <c r="R918" s="144"/>
      <c r="S918" s="144"/>
      <c r="T918" s="144"/>
      <c r="U918" s="144"/>
      <c r="V918" s="144"/>
      <c r="W918" s="144"/>
      <c r="X918" s="144"/>
      <c r="Y918" s="144"/>
      <c r="Z918" s="144"/>
    </row>
    <row r="919" ht="12.75" customHeight="1">
      <c r="A919" s="144"/>
      <c r="B919" s="238"/>
      <c r="C919" s="144"/>
      <c r="D919" s="144"/>
      <c r="E919" s="144"/>
      <c r="F919" s="144"/>
      <c r="G919" s="144"/>
      <c r="H919" s="144"/>
      <c r="I919" s="144"/>
      <c r="J919" s="144"/>
      <c r="K919" s="144"/>
      <c r="L919" s="144"/>
      <c r="M919" s="144"/>
      <c r="N919" s="144"/>
      <c r="O919" s="144"/>
      <c r="P919" s="144"/>
      <c r="Q919" s="144"/>
      <c r="R919" s="144"/>
      <c r="S919" s="144"/>
      <c r="T919" s="144"/>
      <c r="U919" s="144"/>
      <c r="V919" s="144"/>
      <c r="W919" s="144"/>
      <c r="X919" s="144"/>
      <c r="Y919" s="144"/>
      <c r="Z919" s="144"/>
    </row>
    <row r="920" ht="12.75" customHeight="1">
      <c r="A920" s="144"/>
      <c r="B920" s="238"/>
      <c r="C920" s="144"/>
      <c r="D920" s="144"/>
      <c r="E920" s="144"/>
      <c r="F920" s="144"/>
      <c r="G920" s="144"/>
      <c r="H920" s="144"/>
      <c r="I920" s="144"/>
      <c r="J920" s="144"/>
      <c r="K920" s="144"/>
      <c r="L920" s="144"/>
      <c r="M920" s="144"/>
      <c r="N920" s="144"/>
      <c r="O920" s="144"/>
      <c r="P920" s="144"/>
      <c r="Q920" s="144"/>
      <c r="R920" s="144"/>
      <c r="S920" s="144"/>
      <c r="T920" s="144"/>
      <c r="U920" s="144"/>
      <c r="V920" s="144"/>
      <c r="W920" s="144"/>
      <c r="X920" s="144"/>
      <c r="Y920" s="144"/>
      <c r="Z920" s="144"/>
    </row>
    <row r="921" ht="12.75" customHeight="1">
      <c r="A921" s="144"/>
      <c r="B921" s="238"/>
      <c r="C921" s="144"/>
      <c r="D921" s="144"/>
      <c r="E921" s="144"/>
      <c r="F921" s="144"/>
      <c r="G921" s="144"/>
      <c r="H921" s="144"/>
      <c r="I921" s="144"/>
      <c r="J921" s="144"/>
      <c r="K921" s="144"/>
      <c r="L921" s="144"/>
      <c r="M921" s="144"/>
      <c r="N921" s="144"/>
      <c r="O921" s="144"/>
      <c r="P921" s="144"/>
      <c r="Q921" s="144"/>
      <c r="R921" s="144"/>
      <c r="S921" s="144"/>
      <c r="T921" s="144"/>
      <c r="U921" s="144"/>
      <c r="V921" s="144"/>
      <c r="W921" s="144"/>
      <c r="X921" s="144"/>
      <c r="Y921" s="144"/>
      <c r="Z921" s="144"/>
    </row>
    <row r="922" ht="12.75" customHeight="1">
      <c r="A922" s="144"/>
      <c r="B922" s="238"/>
      <c r="C922" s="144"/>
      <c r="D922" s="144"/>
      <c r="E922" s="144"/>
      <c r="F922" s="144"/>
      <c r="G922" s="144"/>
      <c r="H922" s="144"/>
      <c r="I922" s="144"/>
      <c r="J922" s="144"/>
      <c r="K922" s="144"/>
      <c r="L922" s="144"/>
      <c r="M922" s="144"/>
      <c r="N922" s="144"/>
      <c r="O922" s="144"/>
      <c r="P922" s="144"/>
      <c r="Q922" s="144"/>
      <c r="R922" s="144"/>
      <c r="S922" s="144"/>
      <c r="T922" s="144"/>
      <c r="U922" s="144"/>
      <c r="V922" s="144"/>
      <c r="W922" s="144"/>
      <c r="X922" s="144"/>
      <c r="Y922" s="144"/>
      <c r="Z922" s="144"/>
    </row>
    <row r="923" ht="12.75" customHeight="1">
      <c r="A923" s="144"/>
      <c r="B923" s="238"/>
      <c r="C923" s="144"/>
      <c r="D923" s="144"/>
      <c r="E923" s="144"/>
      <c r="F923" s="144"/>
      <c r="G923" s="144"/>
      <c r="H923" s="144"/>
      <c r="I923" s="144"/>
      <c r="J923" s="144"/>
      <c r="K923" s="144"/>
      <c r="L923" s="144"/>
      <c r="M923" s="144"/>
      <c r="N923" s="144"/>
      <c r="O923" s="144"/>
      <c r="P923" s="144"/>
      <c r="Q923" s="144"/>
      <c r="R923" s="144"/>
      <c r="S923" s="144"/>
      <c r="T923" s="144"/>
      <c r="U923" s="144"/>
      <c r="V923" s="144"/>
      <c r="W923" s="144"/>
      <c r="X923" s="144"/>
      <c r="Y923" s="144"/>
      <c r="Z923" s="144"/>
    </row>
    <row r="924" ht="12.75" customHeight="1">
      <c r="A924" s="144"/>
      <c r="B924" s="238"/>
      <c r="C924" s="144"/>
      <c r="D924" s="144"/>
      <c r="E924" s="144"/>
      <c r="F924" s="144"/>
      <c r="G924" s="144"/>
      <c r="H924" s="144"/>
      <c r="I924" s="144"/>
      <c r="J924" s="144"/>
      <c r="K924" s="144"/>
      <c r="L924" s="144"/>
      <c r="M924" s="144"/>
      <c r="N924" s="144"/>
      <c r="O924" s="144"/>
      <c r="P924" s="144"/>
      <c r="Q924" s="144"/>
      <c r="R924" s="144"/>
      <c r="S924" s="144"/>
      <c r="T924" s="144"/>
      <c r="U924" s="144"/>
      <c r="V924" s="144"/>
      <c r="W924" s="144"/>
      <c r="X924" s="144"/>
      <c r="Y924" s="144"/>
      <c r="Z924" s="144"/>
    </row>
    <row r="925" ht="12.75" customHeight="1">
      <c r="A925" s="144"/>
      <c r="B925" s="238"/>
      <c r="C925" s="144"/>
      <c r="D925" s="144"/>
      <c r="E925" s="144"/>
      <c r="F925" s="144"/>
      <c r="G925" s="144"/>
      <c r="H925" s="144"/>
      <c r="I925" s="144"/>
      <c r="J925" s="144"/>
      <c r="K925" s="144"/>
      <c r="L925" s="144"/>
      <c r="M925" s="144"/>
      <c r="N925" s="144"/>
      <c r="O925" s="144"/>
      <c r="P925" s="144"/>
      <c r="Q925" s="144"/>
      <c r="R925" s="144"/>
      <c r="S925" s="144"/>
      <c r="T925" s="144"/>
      <c r="U925" s="144"/>
      <c r="V925" s="144"/>
      <c r="W925" s="144"/>
      <c r="X925" s="144"/>
      <c r="Y925" s="144"/>
      <c r="Z925" s="144"/>
    </row>
    <row r="926" ht="12.75" customHeight="1">
      <c r="A926" s="144"/>
      <c r="B926" s="238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4"/>
      <c r="N926" s="144"/>
      <c r="O926" s="144"/>
      <c r="P926" s="144"/>
      <c r="Q926" s="144"/>
      <c r="R926" s="144"/>
      <c r="S926" s="144"/>
      <c r="T926" s="144"/>
      <c r="U926" s="144"/>
      <c r="V926" s="144"/>
      <c r="W926" s="144"/>
      <c r="X926" s="144"/>
      <c r="Y926" s="144"/>
      <c r="Z926" s="144"/>
    </row>
    <row r="927" ht="12.75" customHeight="1">
      <c r="A927" s="144"/>
      <c r="B927" s="238"/>
      <c r="C927" s="144"/>
      <c r="D927" s="144"/>
      <c r="E927" s="144"/>
      <c r="F927" s="144"/>
      <c r="G927" s="144"/>
      <c r="H927" s="144"/>
      <c r="I927" s="144"/>
      <c r="J927" s="144"/>
      <c r="K927" s="144"/>
      <c r="L927" s="144"/>
      <c r="M927" s="144"/>
      <c r="N927" s="144"/>
      <c r="O927" s="144"/>
      <c r="P927" s="144"/>
      <c r="Q927" s="144"/>
      <c r="R927" s="144"/>
      <c r="S927" s="144"/>
      <c r="T927" s="144"/>
      <c r="U927" s="144"/>
      <c r="V927" s="144"/>
      <c r="W927" s="144"/>
      <c r="X927" s="144"/>
      <c r="Y927" s="144"/>
      <c r="Z927" s="144"/>
    </row>
    <row r="928" ht="12.75" customHeight="1">
      <c r="A928" s="144"/>
      <c r="B928" s="238"/>
      <c r="C928" s="144"/>
      <c r="D928" s="144"/>
      <c r="E928" s="144"/>
      <c r="F928" s="144"/>
      <c r="G928" s="144"/>
      <c r="H928" s="144"/>
      <c r="I928" s="144"/>
      <c r="J928" s="144"/>
      <c r="K928" s="144"/>
      <c r="L928" s="144"/>
      <c r="M928" s="144"/>
      <c r="N928" s="144"/>
      <c r="O928" s="144"/>
      <c r="P928" s="144"/>
      <c r="Q928" s="144"/>
      <c r="R928" s="144"/>
      <c r="S928" s="144"/>
      <c r="T928" s="144"/>
      <c r="U928" s="144"/>
      <c r="V928" s="144"/>
      <c r="W928" s="144"/>
      <c r="X928" s="144"/>
      <c r="Y928" s="144"/>
      <c r="Z928" s="144"/>
    </row>
    <row r="929" ht="12.75" customHeight="1">
      <c r="A929" s="144"/>
      <c r="B929" s="238"/>
      <c r="C929" s="144"/>
      <c r="D929" s="144"/>
      <c r="E929" s="144"/>
      <c r="F929" s="144"/>
      <c r="G929" s="144"/>
      <c r="H929" s="144"/>
      <c r="I929" s="144"/>
      <c r="J929" s="144"/>
      <c r="K929" s="144"/>
      <c r="L929" s="144"/>
      <c r="M929" s="144"/>
      <c r="N929" s="144"/>
      <c r="O929" s="144"/>
      <c r="P929" s="144"/>
      <c r="Q929" s="144"/>
      <c r="R929" s="144"/>
      <c r="S929" s="144"/>
      <c r="T929" s="144"/>
      <c r="U929" s="144"/>
      <c r="V929" s="144"/>
      <c r="W929" s="144"/>
      <c r="X929" s="144"/>
      <c r="Y929" s="144"/>
      <c r="Z929" s="144"/>
    </row>
    <row r="930" ht="12.75" customHeight="1">
      <c r="A930" s="144"/>
      <c r="B930" s="238"/>
      <c r="C930" s="144"/>
      <c r="D930" s="144"/>
      <c r="E930" s="144"/>
      <c r="F930" s="144"/>
      <c r="G930" s="144"/>
      <c r="H930" s="144"/>
      <c r="I930" s="144"/>
      <c r="J930" s="144"/>
      <c r="K930" s="144"/>
      <c r="L930" s="144"/>
      <c r="M930" s="144"/>
      <c r="N930" s="144"/>
      <c r="O930" s="144"/>
      <c r="P930" s="144"/>
      <c r="Q930" s="144"/>
      <c r="R930" s="144"/>
      <c r="S930" s="144"/>
      <c r="T930" s="144"/>
      <c r="U930" s="144"/>
      <c r="V930" s="144"/>
      <c r="W930" s="144"/>
      <c r="X930" s="144"/>
      <c r="Y930" s="144"/>
      <c r="Z930" s="144"/>
    </row>
    <row r="931" ht="12.75" customHeight="1">
      <c r="A931" s="144"/>
      <c r="B931" s="238"/>
      <c r="C931" s="144"/>
      <c r="D931" s="144"/>
      <c r="E931" s="144"/>
      <c r="F931" s="144"/>
      <c r="G931" s="144"/>
      <c r="H931" s="144"/>
      <c r="I931" s="144"/>
      <c r="J931" s="144"/>
      <c r="K931" s="144"/>
      <c r="L931" s="144"/>
      <c r="M931" s="144"/>
      <c r="N931" s="144"/>
      <c r="O931" s="144"/>
      <c r="P931" s="144"/>
      <c r="Q931" s="144"/>
      <c r="R931" s="144"/>
      <c r="S931" s="144"/>
      <c r="T931" s="144"/>
      <c r="U931" s="144"/>
      <c r="V931" s="144"/>
      <c r="W931" s="144"/>
      <c r="X931" s="144"/>
      <c r="Y931" s="144"/>
      <c r="Z931" s="144"/>
    </row>
    <row r="932" ht="12.75" customHeight="1">
      <c r="A932" s="144"/>
      <c r="B932" s="238"/>
      <c r="C932" s="144"/>
      <c r="D932" s="144"/>
      <c r="E932" s="144"/>
      <c r="F932" s="144"/>
      <c r="G932" s="144"/>
      <c r="H932" s="144"/>
      <c r="I932" s="144"/>
      <c r="J932" s="144"/>
      <c r="K932" s="144"/>
      <c r="L932" s="144"/>
      <c r="M932" s="144"/>
      <c r="N932" s="144"/>
      <c r="O932" s="144"/>
      <c r="P932" s="144"/>
      <c r="Q932" s="144"/>
      <c r="R932" s="144"/>
      <c r="S932" s="144"/>
      <c r="T932" s="144"/>
      <c r="U932" s="144"/>
      <c r="V932" s="144"/>
      <c r="W932" s="144"/>
      <c r="X932" s="144"/>
      <c r="Y932" s="144"/>
      <c r="Z932" s="144"/>
    </row>
    <row r="933" ht="12.75" customHeight="1">
      <c r="A933" s="144"/>
      <c r="B933" s="238"/>
      <c r="C933" s="144"/>
      <c r="D933" s="144"/>
      <c r="E933" s="144"/>
      <c r="F933" s="144"/>
      <c r="G933" s="144"/>
      <c r="H933" s="144"/>
      <c r="I933" s="144"/>
      <c r="J933" s="144"/>
      <c r="K933" s="144"/>
      <c r="L933" s="144"/>
      <c r="M933" s="144"/>
      <c r="N933" s="144"/>
      <c r="O933" s="144"/>
      <c r="P933" s="144"/>
      <c r="Q933" s="144"/>
      <c r="R933" s="144"/>
      <c r="S933" s="144"/>
      <c r="T933" s="144"/>
      <c r="U933" s="144"/>
      <c r="V933" s="144"/>
      <c r="W933" s="144"/>
      <c r="X933" s="144"/>
      <c r="Y933" s="144"/>
      <c r="Z933" s="144"/>
    </row>
    <row r="934" ht="12.75" customHeight="1">
      <c r="A934" s="144"/>
      <c r="B934" s="238"/>
      <c r="C934" s="144"/>
      <c r="D934" s="144"/>
      <c r="E934" s="144"/>
      <c r="F934" s="144"/>
      <c r="G934" s="144"/>
      <c r="H934" s="144"/>
      <c r="I934" s="144"/>
      <c r="J934" s="144"/>
      <c r="K934" s="144"/>
      <c r="L934" s="144"/>
      <c r="M934" s="144"/>
      <c r="N934" s="144"/>
      <c r="O934" s="144"/>
      <c r="P934" s="144"/>
      <c r="Q934" s="144"/>
      <c r="R934" s="144"/>
      <c r="S934" s="144"/>
      <c r="T934" s="144"/>
      <c r="U934" s="144"/>
      <c r="V934" s="144"/>
      <c r="W934" s="144"/>
      <c r="X934" s="144"/>
      <c r="Y934" s="144"/>
      <c r="Z934" s="144"/>
    </row>
    <row r="935" ht="12.75" customHeight="1">
      <c r="A935" s="144"/>
      <c r="B935" s="238"/>
      <c r="C935" s="144"/>
      <c r="D935" s="144"/>
      <c r="E935" s="144"/>
      <c r="F935" s="144"/>
      <c r="G935" s="144"/>
      <c r="H935" s="144"/>
      <c r="I935" s="144"/>
      <c r="J935" s="144"/>
      <c r="K935" s="144"/>
      <c r="L935" s="144"/>
      <c r="M935" s="144"/>
      <c r="N935" s="144"/>
      <c r="O935" s="144"/>
      <c r="P935" s="144"/>
      <c r="Q935" s="144"/>
      <c r="R935" s="144"/>
      <c r="S935" s="144"/>
      <c r="T935" s="144"/>
      <c r="U935" s="144"/>
      <c r="V935" s="144"/>
      <c r="W935" s="144"/>
      <c r="X935" s="144"/>
      <c r="Y935" s="144"/>
      <c r="Z935" s="144"/>
    </row>
    <row r="936" ht="12.75" customHeight="1">
      <c r="A936" s="144"/>
      <c r="B936" s="238"/>
      <c r="C936" s="144"/>
      <c r="D936" s="144"/>
      <c r="E936" s="144"/>
      <c r="F936" s="144"/>
      <c r="G936" s="144"/>
      <c r="H936" s="144"/>
      <c r="I936" s="144"/>
      <c r="J936" s="144"/>
      <c r="K936" s="144"/>
      <c r="L936" s="144"/>
      <c r="M936" s="144"/>
      <c r="N936" s="144"/>
      <c r="O936" s="144"/>
      <c r="P936" s="144"/>
      <c r="Q936" s="144"/>
      <c r="R936" s="144"/>
      <c r="S936" s="144"/>
      <c r="T936" s="144"/>
      <c r="U936" s="144"/>
      <c r="V936" s="144"/>
      <c r="W936" s="144"/>
      <c r="X936" s="144"/>
      <c r="Y936" s="144"/>
      <c r="Z936" s="144"/>
    </row>
    <row r="937" ht="12.75" customHeight="1">
      <c r="A937" s="144"/>
      <c r="B937" s="238"/>
      <c r="C937" s="144"/>
      <c r="D937" s="144"/>
      <c r="E937" s="144"/>
      <c r="F937" s="144"/>
      <c r="G937" s="144"/>
      <c r="H937" s="144"/>
      <c r="I937" s="144"/>
      <c r="J937" s="144"/>
      <c r="K937" s="144"/>
      <c r="L937" s="144"/>
      <c r="M937" s="144"/>
      <c r="N937" s="144"/>
      <c r="O937" s="144"/>
      <c r="P937" s="144"/>
      <c r="Q937" s="144"/>
      <c r="R937" s="144"/>
      <c r="S937" s="144"/>
      <c r="T937" s="144"/>
      <c r="U937" s="144"/>
      <c r="V937" s="144"/>
      <c r="W937" s="144"/>
      <c r="X937" s="144"/>
      <c r="Y937" s="144"/>
      <c r="Z937" s="144"/>
    </row>
    <row r="938" ht="12.75" customHeight="1">
      <c r="A938" s="144"/>
      <c r="B938" s="238"/>
      <c r="C938" s="144"/>
      <c r="D938" s="144"/>
      <c r="E938" s="144"/>
      <c r="F938" s="144"/>
      <c r="G938" s="144"/>
      <c r="H938" s="144"/>
      <c r="I938" s="144"/>
      <c r="J938" s="144"/>
      <c r="K938" s="144"/>
      <c r="L938" s="144"/>
      <c r="M938" s="144"/>
      <c r="N938" s="144"/>
      <c r="O938" s="144"/>
      <c r="P938" s="144"/>
      <c r="Q938" s="144"/>
      <c r="R938" s="144"/>
      <c r="S938" s="144"/>
      <c r="T938" s="144"/>
      <c r="U938" s="144"/>
      <c r="V938" s="144"/>
      <c r="W938" s="144"/>
      <c r="X938" s="144"/>
      <c r="Y938" s="144"/>
      <c r="Z938" s="144"/>
    </row>
    <row r="939" ht="12.75" customHeight="1">
      <c r="A939" s="144"/>
      <c r="B939" s="238"/>
      <c r="C939" s="144"/>
      <c r="D939" s="144"/>
      <c r="E939" s="144"/>
      <c r="F939" s="144"/>
      <c r="G939" s="144"/>
      <c r="H939" s="144"/>
      <c r="I939" s="144"/>
      <c r="J939" s="144"/>
      <c r="K939" s="144"/>
      <c r="L939" s="144"/>
      <c r="M939" s="144"/>
      <c r="N939" s="144"/>
      <c r="O939" s="144"/>
      <c r="P939" s="144"/>
      <c r="Q939" s="144"/>
      <c r="R939" s="144"/>
      <c r="S939" s="144"/>
      <c r="T939" s="144"/>
      <c r="U939" s="144"/>
      <c r="V939" s="144"/>
      <c r="W939" s="144"/>
      <c r="X939" s="144"/>
      <c r="Y939" s="144"/>
      <c r="Z939" s="144"/>
    </row>
    <row r="940" ht="12.75" customHeight="1">
      <c r="A940" s="144"/>
      <c r="B940" s="238"/>
      <c r="C940" s="144"/>
      <c r="D940" s="144"/>
      <c r="E940" s="144"/>
      <c r="F940" s="144"/>
      <c r="G940" s="144"/>
      <c r="H940" s="144"/>
      <c r="I940" s="144"/>
      <c r="J940" s="144"/>
      <c r="K940" s="144"/>
      <c r="L940" s="144"/>
      <c r="M940" s="144"/>
      <c r="N940" s="144"/>
      <c r="O940" s="144"/>
      <c r="P940" s="144"/>
      <c r="Q940" s="144"/>
      <c r="R940" s="144"/>
      <c r="S940" s="144"/>
      <c r="T940" s="144"/>
      <c r="U940" s="144"/>
      <c r="V940" s="144"/>
      <c r="W940" s="144"/>
      <c r="X940" s="144"/>
      <c r="Y940" s="144"/>
      <c r="Z940" s="144"/>
    </row>
    <row r="941" ht="12.75" customHeight="1">
      <c r="A941" s="144"/>
      <c r="B941" s="238"/>
      <c r="C941" s="144"/>
      <c r="D941" s="144"/>
      <c r="E941" s="144"/>
      <c r="F941" s="144"/>
      <c r="G941" s="144"/>
      <c r="H941" s="144"/>
      <c r="I941" s="144"/>
      <c r="J941" s="144"/>
      <c r="K941" s="144"/>
      <c r="L941" s="144"/>
      <c r="M941" s="144"/>
      <c r="N941" s="144"/>
      <c r="O941" s="144"/>
      <c r="P941" s="144"/>
      <c r="Q941" s="144"/>
      <c r="R941" s="144"/>
      <c r="S941" s="144"/>
      <c r="T941" s="144"/>
      <c r="U941" s="144"/>
      <c r="V941" s="144"/>
      <c r="W941" s="144"/>
      <c r="X941" s="144"/>
      <c r="Y941" s="144"/>
      <c r="Z941" s="144"/>
    </row>
    <row r="942" ht="12.75" customHeight="1">
      <c r="A942" s="144"/>
      <c r="B942" s="238"/>
      <c r="C942" s="144"/>
      <c r="D942" s="144"/>
      <c r="E942" s="144"/>
      <c r="F942" s="144"/>
      <c r="G942" s="144"/>
      <c r="H942" s="144"/>
      <c r="I942" s="144"/>
      <c r="J942" s="144"/>
      <c r="K942" s="144"/>
      <c r="L942" s="144"/>
      <c r="M942" s="144"/>
      <c r="N942" s="144"/>
      <c r="O942" s="144"/>
      <c r="P942" s="144"/>
      <c r="Q942" s="144"/>
      <c r="R942" s="144"/>
      <c r="S942" s="144"/>
      <c r="T942" s="144"/>
      <c r="U942" s="144"/>
      <c r="V942" s="144"/>
      <c r="W942" s="144"/>
      <c r="X942" s="144"/>
      <c r="Y942" s="144"/>
      <c r="Z942" s="144"/>
    </row>
    <row r="943" ht="12.75" customHeight="1">
      <c r="A943" s="144"/>
      <c r="B943" s="238"/>
      <c r="C943" s="144"/>
      <c r="D943" s="144"/>
      <c r="E943" s="144"/>
      <c r="F943" s="144"/>
      <c r="G943" s="144"/>
      <c r="H943" s="144"/>
      <c r="I943" s="144"/>
      <c r="J943" s="144"/>
      <c r="K943" s="144"/>
      <c r="L943" s="144"/>
      <c r="M943" s="144"/>
      <c r="N943" s="144"/>
      <c r="O943" s="144"/>
      <c r="P943" s="144"/>
      <c r="Q943" s="144"/>
      <c r="R943" s="144"/>
      <c r="S943" s="144"/>
      <c r="T943" s="144"/>
      <c r="U943" s="144"/>
      <c r="V943" s="144"/>
      <c r="W943" s="144"/>
      <c r="X943" s="144"/>
      <c r="Y943" s="144"/>
      <c r="Z943" s="144"/>
    </row>
    <row r="944" ht="12.75" customHeight="1">
      <c r="A944" s="144"/>
      <c r="B944" s="238"/>
      <c r="C944" s="144"/>
      <c r="D944" s="144"/>
      <c r="E944" s="144"/>
      <c r="F944" s="144"/>
      <c r="G944" s="144"/>
      <c r="H944" s="144"/>
      <c r="I944" s="144"/>
      <c r="J944" s="144"/>
      <c r="K944" s="144"/>
      <c r="L944" s="144"/>
      <c r="M944" s="144"/>
      <c r="N944" s="144"/>
      <c r="O944" s="144"/>
      <c r="P944" s="144"/>
      <c r="Q944" s="144"/>
      <c r="R944" s="144"/>
      <c r="S944" s="144"/>
      <c r="T944" s="144"/>
      <c r="U944" s="144"/>
      <c r="V944" s="144"/>
      <c r="W944" s="144"/>
      <c r="X944" s="144"/>
      <c r="Y944" s="144"/>
      <c r="Z944" s="144"/>
    </row>
    <row r="945" ht="12.75" customHeight="1">
      <c r="A945" s="144"/>
      <c r="B945" s="238"/>
      <c r="C945" s="144"/>
      <c r="D945" s="144"/>
      <c r="E945" s="144"/>
      <c r="F945" s="144"/>
      <c r="G945" s="144"/>
      <c r="H945" s="144"/>
      <c r="I945" s="144"/>
      <c r="J945" s="144"/>
      <c r="K945" s="144"/>
      <c r="L945" s="144"/>
      <c r="M945" s="144"/>
      <c r="N945" s="144"/>
      <c r="O945" s="144"/>
      <c r="P945" s="144"/>
      <c r="Q945" s="144"/>
      <c r="R945" s="144"/>
      <c r="S945" s="144"/>
      <c r="T945" s="144"/>
      <c r="U945" s="144"/>
      <c r="V945" s="144"/>
      <c r="W945" s="144"/>
      <c r="X945" s="144"/>
      <c r="Y945" s="144"/>
      <c r="Z945" s="144"/>
    </row>
    <row r="946" ht="12.75" customHeight="1">
      <c r="A946" s="144"/>
      <c r="B946" s="238"/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4"/>
      <c r="N946" s="144"/>
      <c r="O946" s="144"/>
      <c r="P946" s="144"/>
      <c r="Q946" s="144"/>
      <c r="R946" s="144"/>
      <c r="S946" s="144"/>
      <c r="T946" s="144"/>
      <c r="U946" s="144"/>
      <c r="V946" s="144"/>
      <c r="W946" s="144"/>
      <c r="X946" s="144"/>
      <c r="Y946" s="144"/>
      <c r="Z946" s="144"/>
    </row>
    <row r="947" ht="12.75" customHeight="1">
      <c r="A947" s="144"/>
      <c r="B947" s="238"/>
      <c r="C947" s="144"/>
      <c r="D947" s="144"/>
      <c r="E947" s="144"/>
      <c r="F947" s="144"/>
      <c r="G947" s="144"/>
      <c r="H947" s="144"/>
      <c r="I947" s="144"/>
      <c r="J947" s="144"/>
      <c r="K947" s="144"/>
      <c r="L947" s="144"/>
      <c r="M947" s="144"/>
      <c r="N947" s="144"/>
      <c r="O947" s="144"/>
      <c r="P947" s="144"/>
      <c r="Q947" s="144"/>
      <c r="R947" s="144"/>
      <c r="S947" s="144"/>
      <c r="T947" s="144"/>
      <c r="U947" s="144"/>
      <c r="V947" s="144"/>
      <c r="W947" s="144"/>
      <c r="X947" s="144"/>
      <c r="Y947" s="144"/>
      <c r="Z947" s="144"/>
    </row>
    <row r="948" ht="12.75" customHeight="1">
      <c r="A948" s="144"/>
      <c r="B948" s="238"/>
      <c r="C948" s="144"/>
      <c r="D948" s="144"/>
      <c r="E948" s="144"/>
      <c r="F948" s="144"/>
      <c r="G948" s="144"/>
      <c r="H948" s="144"/>
      <c r="I948" s="144"/>
      <c r="J948" s="144"/>
      <c r="K948" s="144"/>
      <c r="L948" s="144"/>
      <c r="M948" s="144"/>
      <c r="N948" s="144"/>
      <c r="O948" s="144"/>
      <c r="P948" s="144"/>
      <c r="Q948" s="144"/>
      <c r="R948" s="144"/>
      <c r="S948" s="144"/>
      <c r="T948" s="144"/>
      <c r="U948" s="144"/>
      <c r="V948" s="144"/>
      <c r="W948" s="144"/>
      <c r="X948" s="144"/>
      <c r="Y948" s="144"/>
      <c r="Z948" s="144"/>
    </row>
    <row r="949" ht="12.75" customHeight="1">
      <c r="A949" s="144"/>
      <c r="B949" s="238"/>
      <c r="C949" s="144"/>
      <c r="D949" s="144"/>
      <c r="E949" s="144"/>
      <c r="F949" s="144"/>
      <c r="G949" s="144"/>
      <c r="H949" s="144"/>
      <c r="I949" s="144"/>
      <c r="J949" s="144"/>
      <c r="K949" s="144"/>
      <c r="L949" s="144"/>
      <c r="M949" s="144"/>
      <c r="N949" s="144"/>
      <c r="O949" s="144"/>
      <c r="P949" s="144"/>
      <c r="Q949" s="144"/>
      <c r="R949" s="144"/>
      <c r="S949" s="144"/>
      <c r="T949" s="144"/>
      <c r="U949" s="144"/>
      <c r="V949" s="144"/>
      <c r="W949" s="144"/>
      <c r="X949" s="144"/>
      <c r="Y949" s="144"/>
      <c r="Z949" s="144"/>
    </row>
    <row r="950" ht="12.75" customHeight="1">
      <c r="A950" s="144"/>
      <c r="B950" s="238"/>
      <c r="C950" s="144"/>
      <c r="D950" s="144"/>
      <c r="E950" s="144"/>
      <c r="F950" s="144"/>
      <c r="G950" s="144"/>
      <c r="H950" s="144"/>
      <c r="I950" s="144"/>
      <c r="J950" s="144"/>
      <c r="K950" s="144"/>
      <c r="L950" s="144"/>
      <c r="M950" s="144"/>
      <c r="N950" s="144"/>
      <c r="O950" s="144"/>
      <c r="P950" s="144"/>
      <c r="Q950" s="144"/>
      <c r="R950" s="144"/>
      <c r="S950" s="144"/>
      <c r="T950" s="144"/>
      <c r="U950" s="144"/>
      <c r="V950" s="144"/>
      <c r="W950" s="144"/>
      <c r="X950" s="144"/>
      <c r="Y950" s="144"/>
      <c r="Z950" s="144"/>
    </row>
    <row r="951" ht="12.75" customHeight="1">
      <c r="A951" s="144"/>
      <c r="B951" s="238"/>
      <c r="C951" s="144"/>
      <c r="D951" s="144"/>
      <c r="E951" s="144"/>
      <c r="F951" s="144"/>
      <c r="G951" s="144"/>
      <c r="H951" s="144"/>
      <c r="I951" s="144"/>
      <c r="J951" s="144"/>
      <c r="K951" s="144"/>
      <c r="L951" s="144"/>
      <c r="M951" s="144"/>
      <c r="N951" s="144"/>
      <c r="O951" s="144"/>
      <c r="P951" s="144"/>
      <c r="Q951" s="144"/>
      <c r="R951" s="144"/>
      <c r="S951" s="144"/>
      <c r="T951" s="144"/>
      <c r="U951" s="144"/>
      <c r="V951" s="144"/>
      <c r="W951" s="144"/>
      <c r="X951" s="144"/>
      <c r="Y951" s="144"/>
      <c r="Z951" s="144"/>
    </row>
    <row r="952" ht="12.75" customHeight="1">
      <c r="A952" s="144"/>
      <c r="B952" s="238"/>
      <c r="C952" s="144"/>
      <c r="D952" s="144"/>
      <c r="E952" s="144"/>
      <c r="F952" s="144"/>
      <c r="G952" s="144"/>
      <c r="H952" s="144"/>
      <c r="I952" s="144"/>
      <c r="J952" s="144"/>
      <c r="K952" s="144"/>
      <c r="L952" s="144"/>
      <c r="M952" s="144"/>
      <c r="N952" s="144"/>
      <c r="O952" s="144"/>
      <c r="P952" s="144"/>
      <c r="Q952" s="144"/>
      <c r="R952" s="144"/>
      <c r="S952" s="144"/>
      <c r="T952" s="144"/>
      <c r="U952" s="144"/>
      <c r="V952" s="144"/>
      <c r="W952" s="144"/>
      <c r="X952" s="144"/>
      <c r="Y952" s="144"/>
      <c r="Z952" s="144"/>
    </row>
    <row r="953" ht="12.75" customHeight="1">
      <c r="A953" s="144"/>
      <c r="B953" s="238"/>
      <c r="C953" s="144"/>
      <c r="D953" s="144"/>
      <c r="E953" s="144"/>
      <c r="F953" s="144"/>
      <c r="G953" s="144"/>
      <c r="H953" s="144"/>
      <c r="I953" s="144"/>
      <c r="J953" s="144"/>
      <c r="K953" s="144"/>
      <c r="L953" s="144"/>
      <c r="M953" s="144"/>
      <c r="N953" s="144"/>
      <c r="O953" s="144"/>
      <c r="P953" s="144"/>
      <c r="Q953" s="144"/>
      <c r="R953" s="144"/>
      <c r="S953" s="144"/>
      <c r="T953" s="144"/>
      <c r="U953" s="144"/>
      <c r="V953" s="144"/>
      <c r="W953" s="144"/>
      <c r="X953" s="144"/>
      <c r="Y953" s="144"/>
      <c r="Z953" s="144"/>
    </row>
    <row r="954" ht="12.75" customHeight="1">
      <c r="A954" s="144"/>
      <c r="B954" s="238"/>
      <c r="C954" s="144"/>
      <c r="D954" s="144"/>
      <c r="E954" s="144"/>
      <c r="F954" s="144"/>
      <c r="G954" s="144"/>
      <c r="H954" s="144"/>
      <c r="I954" s="144"/>
      <c r="J954" s="144"/>
      <c r="K954" s="144"/>
      <c r="L954" s="144"/>
      <c r="M954" s="144"/>
      <c r="N954" s="144"/>
      <c r="O954" s="144"/>
      <c r="P954" s="144"/>
      <c r="Q954" s="144"/>
      <c r="R954" s="144"/>
      <c r="S954" s="144"/>
      <c r="T954" s="144"/>
      <c r="U954" s="144"/>
      <c r="V954" s="144"/>
      <c r="W954" s="144"/>
      <c r="X954" s="144"/>
      <c r="Y954" s="144"/>
      <c r="Z954" s="144"/>
    </row>
    <row r="955" ht="12.75" customHeight="1">
      <c r="A955" s="144"/>
      <c r="B955" s="238"/>
      <c r="C955" s="144"/>
      <c r="D955" s="144"/>
      <c r="E955" s="144"/>
      <c r="F955" s="144"/>
      <c r="G955" s="144"/>
      <c r="H955" s="144"/>
      <c r="I955" s="144"/>
      <c r="J955" s="144"/>
      <c r="K955" s="144"/>
      <c r="L955" s="144"/>
      <c r="M955" s="144"/>
      <c r="N955" s="144"/>
      <c r="O955" s="144"/>
      <c r="P955" s="144"/>
      <c r="Q955" s="144"/>
      <c r="R955" s="144"/>
      <c r="S955" s="144"/>
      <c r="T955" s="144"/>
      <c r="U955" s="144"/>
      <c r="V955" s="144"/>
      <c r="W955" s="144"/>
      <c r="X955" s="144"/>
      <c r="Y955" s="144"/>
      <c r="Z955" s="144"/>
    </row>
    <row r="956" ht="12.75" customHeight="1">
      <c r="A956" s="144"/>
      <c r="B956" s="238"/>
      <c r="C956" s="144"/>
      <c r="D956" s="144"/>
      <c r="E956" s="144"/>
      <c r="F956" s="144"/>
      <c r="G956" s="144"/>
      <c r="H956" s="144"/>
      <c r="I956" s="144"/>
      <c r="J956" s="144"/>
      <c r="K956" s="144"/>
      <c r="L956" s="144"/>
      <c r="M956" s="144"/>
      <c r="N956" s="144"/>
      <c r="O956" s="144"/>
      <c r="P956" s="144"/>
      <c r="Q956" s="144"/>
      <c r="R956" s="144"/>
      <c r="S956" s="144"/>
      <c r="T956" s="144"/>
      <c r="U956" s="144"/>
      <c r="V956" s="144"/>
      <c r="W956" s="144"/>
      <c r="X956" s="144"/>
      <c r="Y956" s="144"/>
      <c r="Z956" s="144"/>
    </row>
    <row r="957" ht="12.75" customHeight="1">
      <c r="A957" s="144"/>
      <c r="B957" s="238"/>
      <c r="C957" s="144"/>
      <c r="D957" s="144"/>
      <c r="E957" s="144"/>
      <c r="F957" s="144"/>
      <c r="G957" s="144"/>
      <c r="H957" s="144"/>
      <c r="I957" s="144"/>
      <c r="J957" s="144"/>
      <c r="K957" s="144"/>
      <c r="L957" s="144"/>
      <c r="M957" s="144"/>
      <c r="N957" s="144"/>
      <c r="O957" s="144"/>
      <c r="P957" s="144"/>
      <c r="Q957" s="144"/>
      <c r="R957" s="144"/>
      <c r="S957" s="144"/>
      <c r="T957" s="144"/>
      <c r="U957" s="144"/>
      <c r="V957" s="144"/>
      <c r="W957" s="144"/>
      <c r="X957" s="144"/>
      <c r="Y957" s="144"/>
      <c r="Z957" s="144"/>
    </row>
    <row r="958" ht="12.75" customHeight="1">
      <c r="A958" s="144"/>
      <c r="B958" s="238"/>
      <c r="C958" s="144"/>
      <c r="D958" s="144"/>
      <c r="E958" s="144"/>
      <c r="F958" s="144"/>
      <c r="G958" s="144"/>
      <c r="H958" s="144"/>
      <c r="I958" s="144"/>
      <c r="J958" s="144"/>
      <c r="K958" s="144"/>
      <c r="L958" s="144"/>
      <c r="M958" s="144"/>
      <c r="N958" s="144"/>
      <c r="O958" s="144"/>
      <c r="P958" s="144"/>
      <c r="Q958" s="144"/>
      <c r="R958" s="144"/>
      <c r="S958" s="144"/>
      <c r="T958" s="144"/>
      <c r="U958" s="144"/>
      <c r="V958" s="144"/>
      <c r="W958" s="144"/>
      <c r="X958" s="144"/>
      <c r="Y958" s="144"/>
      <c r="Z958" s="144"/>
    </row>
    <row r="959" ht="12.75" customHeight="1">
      <c r="A959" s="144"/>
      <c r="B959" s="238"/>
      <c r="C959" s="144"/>
      <c r="D959" s="144"/>
      <c r="E959" s="144"/>
      <c r="F959" s="144"/>
      <c r="G959" s="144"/>
      <c r="H959" s="144"/>
      <c r="I959" s="144"/>
      <c r="J959" s="144"/>
      <c r="K959" s="144"/>
      <c r="L959" s="144"/>
      <c r="M959" s="144"/>
      <c r="N959" s="144"/>
      <c r="O959" s="144"/>
      <c r="P959" s="144"/>
      <c r="Q959" s="144"/>
      <c r="R959" s="144"/>
      <c r="S959" s="144"/>
      <c r="T959" s="144"/>
      <c r="U959" s="144"/>
      <c r="V959" s="144"/>
      <c r="W959" s="144"/>
      <c r="X959" s="144"/>
      <c r="Y959" s="144"/>
      <c r="Z959" s="144"/>
    </row>
    <row r="960" ht="12.75" customHeight="1">
      <c r="A960" s="144"/>
      <c r="B960" s="238"/>
      <c r="C960" s="144"/>
      <c r="D960" s="144"/>
      <c r="E960" s="144"/>
      <c r="F960" s="144"/>
      <c r="G960" s="144"/>
      <c r="H960" s="144"/>
      <c r="I960" s="144"/>
      <c r="J960" s="144"/>
      <c r="K960" s="144"/>
      <c r="L960" s="144"/>
      <c r="M960" s="144"/>
      <c r="N960" s="144"/>
      <c r="O960" s="144"/>
      <c r="P960" s="144"/>
      <c r="Q960" s="144"/>
      <c r="R960" s="144"/>
      <c r="S960" s="144"/>
      <c r="T960" s="144"/>
      <c r="U960" s="144"/>
      <c r="V960" s="144"/>
      <c r="W960" s="144"/>
      <c r="X960" s="144"/>
      <c r="Y960" s="144"/>
      <c r="Z960" s="144"/>
    </row>
    <row r="961" ht="12.75" customHeight="1">
      <c r="A961" s="144"/>
      <c r="B961" s="238"/>
      <c r="C961" s="144"/>
      <c r="D961" s="144"/>
      <c r="E961" s="144"/>
      <c r="F961" s="144"/>
      <c r="G961" s="144"/>
      <c r="H961" s="144"/>
      <c r="I961" s="144"/>
      <c r="J961" s="144"/>
      <c r="K961" s="144"/>
      <c r="L961" s="144"/>
      <c r="M961" s="144"/>
      <c r="N961" s="144"/>
      <c r="O961" s="144"/>
      <c r="P961" s="144"/>
      <c r="Q961" s="144"/>
      <c r="R961" s="144"/>
      <c r="S961" s="144"/>
      <c r="T961" s="144"/>
      <c r="U961" s="144"/>
      <c r="V961" s="144"/>
      <c r="W961" s="144"/>
      <c r="X961" s="144"/>
      <c r="Y961" s="144"/>
      <c r="Z961" s="144"/>
    </row>
    <row r="962" ht="12.75" customHeight="1">
      <c r="A962" s="144"/>
      <c r="B962" s="238"/>
      <c r="C962" s="144"/>
      <c r="D962" s="144"/>
      <c r="E962" s="144"/>
      <c r="F962" s="144"/>
      <c r="G962" s="144"/>
      <c r="H962" s="144"/>
      <c r="I962" s="144"/>
      <c r="J962" s="144"/>
      <c r="K962" s="144"/>
      <c r="L962" s="144"/>
      <c r="M962" s="144"/>
      <c r="N962" s="144"/>
      <c r="O962" s="144"/>
      <c r="P962" s="144"/>
      <c r="Q962" s="144"/>
      <c r="R962" s="144"/>
      <c r="S962" s="144"/>
      <c r="T962" s="144"/>
      <c r="U962" s="144"/>
      <c r="V962" s="144"/>
      <c r="W962" s="144"/>
      <c r="X962" s="144"/>
      <c r="Y962" s="144"/>
      <c r="Z962" s="144"/>
    </row>
    <row r="963" ht="12.75" customHeight="1">
      <c r="A963" s="144"/>
      <c r="B963" s="238"/>
      <c r="C963" s="144"/>
      <c r="D963" s="144"/>
      <c r="E963" s="144"/>
      <c r="F963" s="144"/>
      <c r="G963" s="144"/>
      <c r="H963" s="144"/>
      <c r="I963" s="144"/>
      <c r="J963" s="144"/>
      <c r="K963" s="144"/>
      <c r="L963" s="144"/>
      <c r="M963" s="144"/>
      <c r="N963" s="144"/>
      <c r="O963" s="144"/>
      <c r="P963" s="144"/>
      <c r="Q963" s="144"/>
      <c r="R963" s="144"/>
      <c r="S963" s="144"/>
      <c r="T963" s="144"/>
      <c r="U963" s="144"/>
      <c r="V963" s="144"/>
      <c r="W963" s="144"/>
      <c r="X963" s="144"/>
      <c r="Y963" s="144"/>
      <c r="Z963" s="144"/>
    </row>
    <row r="964" ht="12.75" customHeight="1">
      <c r="A964" s="144"/>
      <c r="B964" s="238"/>
      <c r="C964" s="144"/>
      <c r="D964" s="144"/>
      <c r="E964" s="144"/>
      <c r="F964" s="144"/>
      <c r="G964" s="144"/>
      <c r="H964" s="144"/>
      <c r="I964" s="144"/>
      <c r="J964" s="144"/>
      <c r="K964" s="144"/>
      <c r="L964" s="144"/>
      <c r="M964" s="144"/>
      <c r="N964" s="144"/>
      <c r="O964" s="144"/>
      <c r="P964" s="144"/>
      <c r="Q964" s="144"/>
      <c r="R964" s="144"/>
      <c r="S964" s="144"/>
      <c r="T964" s="144"/>
      <c r="U964" s="144"/>
      <c r="V964" s="144"/>
      <c r="W964" s="144"/>
      <c r="X964" s="144"/>
      <c r="Y964" s="144"/>
      <c r="Z964" s="144"/>
    </row>
    <row r="965" ht="12.75" customHeight="1">
      <c r="A965" s="144"/>
      <c r="B965" s="238"/>
      <c r="C965" s="144"/>
      <c r="D965" s="144"/>
      <c r="E965" s="144"/>
      <c r="F965" s="144"/>
      <c r="G965" s="144"/>
      <c r="H965" s="144"/>
      <c r="I965" s="144"/>
      <c r="J965" s="144"/>
      <c r="K965" s="144"/>
      <c r="L965" s="144"/>
      <c r="M965" s="144"/>
      <c r="N965" s="144"/>
      <c r="O965" s="144"/>
      <c r="P965" s="144"/>
      <c r="Q965" s="144"/>
      <c r="R965" s="144"/>
      <c r="S965" s="144"/>
      <c r="T965" s="144"/>
      <c r="U965" s="144"/>
      <c r="V965" s="144"/>
      <c r="W965" s="144"/>
      <c r="X965" s="144"/>
      <c r="Y965" s="144"/>
      <c r="Z965" s="144"/>
    </row>
    <row r="966" ht="12.75" customHeight="1">
      <c r="A966" s="144"/>
      <c r="B966" s="238"/>
      <c r="C966" s="144"/>
      <c r="D966" s="144"/>
      <c r="E966" s="144"/>
      <c r="F966" s="144"/>
      <c r="G966" s="144"/>
      <c r="H966" s="144"/>
      <c r="I966" s="144"/>
      <c r="J966" s="144"/>
      <c r="K966" s="144"/>
      <c r="L966" s="144"/>
      <c r="M966" s="144"/>
      <c r="N966" s="144"/>
      <c r="O966" s="144"/>
      <c r="P966" s="144"/>
      <c r="Q966" s="144"/>
      <c r="R966" s="144"/>
      <c r="S966" s="144"/>
      <c r="T966" s="144"/>
      <c r="U966" s="144"/>
      <c r="V966" s="144"/>
      <c r="W966" s="144"/>
      <c r="X966" s="144"/>
      <c r="Y966" s="144"/>
      <c r="Z966" s="144"/>
    </row>
    <row r="967" ht="12.75" customHeight="1">
      <c r="A967" s="144"/>
      <c r="B967" s="238"/>
      <c r="C967" s="144"/>
      <c r="D967" s="144"/>
      <c r="E967" s="144"/>
      <c r="F967" s="144"/>
      <c r="G967" s="144"/>
      <c r="H967" s="144"/>
      <c r="I967" s="144"/>
      <c r="J967" s="144"/>
      <c r="K967" s="144"/>
      <c r="L967" s="144"/>
      <c r="M967" s="144"/>
      <c r="N967" s="144"/>
      <c r="O967" s="144"/>
      <c r="P967" s="144"/>
      <c r="Q967" s="144"/>
      <c r="R967" s="144"/>
      <c r="S967" s="144"/>
      <c r="T967" s="144"/>
      <c r="U967" s="144"/>
      <c r="V967" s="144"/>
      <c r="W967" s="144"/>
      <c r="X967" s="144"/>
      <c r="Y967" s="144"/>
      <c r="Z967" s="144"/>
    </row>
    <row r="968" ht="12.75" customHeight="1">
      <c r="A968" s="144"/>
      <c r="B968" s="238"/>
      <c r="C968" s="144"/>
      <c r="D968" s="144"/>
      <c r="E968" s="144"/>
      <c r="F968" s="144"/>
      <c r="G968" s="144"/>
      <c r="H968" s="144"/>
      <c r="I968" s="144"/>
      <c r="J968" s="144"/>
      <c r="K968" s="144"/>
      <c r="L968" s="144"/>
      <c r="M968" s="144"/>
      <c r="N968" s="144"/>
      <c r="O968" s="144"/>
      <c r="P968" s="144"/>
      <c r="Q968" s="144"/>
      <c r="R968" s="144"/>
      <c r="S968" s="144"/>
      <c r="T968" s="144"/>
      <c r="U968" s="144"/>
      <c r="V968" s="144"/>
      <c r="W968" s="144"/>
      <c r="X968" s="144"/>
      <c r="Y968" s="144"/>
      <c r="Z968" s="144"/>
    </row>
    <row r="969" ht="12.75" customHeight="1">
      <c r="A969" s="144"/>
      <c r="B969" s="238"/>
      <c r="C969" s="144"/>
      <c r="D969" s="144"/>
      <c r="E969" s="144"/>
      <c r="F969" s="144"/>
      <c r="G969" s="144"/>
      <c r="H969" s="144"/>
      <c r="I969" s="144"/>
      <c r="J969" s="144"/>
      <c r="K969" s="144"/>
      <c r="L969" s="144"/>
      <c r="M969" s="144"/>
      <c r="N969" s="144"/>
      <c r="O969" s="144"/>
      <c r="P969" s="144"/>
      <c r="Q969" s="144"/>
      <c r="R969" s="144"/>
      <c r="S969" s="144"/>
      <c r="T969" s="144"/>
      <c r="U969" s="144"/>
      <c r="V969" s="144"/>
      <c r="W969" s="144"/>
      <c r="X969" s="144"/>
      <c r="Y969" s="144"/>
      <c r="Z969" s="144"/>
    </row>
    <row r="970" ht="12.75" customHeight="1">
      <c r="A970" s="144"/>
      <c r="B970" s="238"/>
      <c r="C970" s="144"/>
      <c r="D970" s="144"/>
      <c r="E970" s="144"/>
      <c r="F970" s="144"/>
      <c r="G970" s="144"/>
      <c r="H970" s="144"/>
      <c r="I970" s="144"/>
      <c r="J970" s="144"/>
      <c r="K970" s="144"/>
      <c r="L970" s="144"/>
      <c r="M970" s="144"/>
      <c r="N970" s="144"/>
      <c r="O970" s="144"/>
      <c r="P970" s="144"/>
      <c r="Q970" s="144"/>
      <c r="R970" s="144"/>
      <c r="S970" s="144"/>
      <c r="T970" s="144"/>
      <c r="U970" s="144"/>
      <c r="V970" s="144"/>
      <c r="W970" s="144"/>
      <c r="X970" s="144"/>
      <c r="Y970" s="144"/>
      <c r="Z970" s="144"/>
    </row>
    <row r="971" ht="12.75" customHeight="1">
      <c r="A971" s="144"/>
      <c r="B971" s="238"/>
      <c r="C971" s="144"/>
      <c r="D971" s="144"/>
      <c r="E971" s="144"/>
      <c r="F971" s="144"/>
      <c r="G971" s="144"/>
      <c r="H971" s="144"/>
      <c r="I971" s="144"/>
      <c r="J971" s="144"/>
      <c r="K971" s="144"/>
      <c r="L971" s="144"/>
      <c r="M971" s="144"/>
      <c r="N971" s="144"/>
      <c r="O971" s="144"/>
      <c r="P971" s="144"/>
      <c r="Q971" s="144"/>
      <c r="R971" s="144"/>
      <c r="S971" s="144"/>
      <c r="T971" s="144"/>
      <c r="U971" s="144"/>
      <c r="V971" s="144"/>
      <c r="W971" s="144"/>
      <c r="X971" s="144"/>
      <c r="Y971" s="144"/>
      <c r="Z971" s="144"/>
    </row>
    <row r="972" ht="12.75" customHeight="1">
      <c r="A972" s="144"/>
      <c r="B972" s="238"/>
      <c r="C972" s="144"/>
      <c r="D972" s="144"/>
      <c r="E972" s="144"/>
      <c r="F972" s="144"/>
      <c r="G972" s="144"/>
      <c r="H972" s="144"/>
      <c r="I972" s="144"/>
      <c r="J972" s="144"/>
      <c r="K972" s="144"/>
      <c r="L972" s="144"/>
      <c r="M972" s="144"/>
      <c r="N972" s="144"/>
      <c r="O972" s="144"/>
      <c r="P972" s="144"/>
      <c r="Q972" s="144"/>
      <c r="R972" s="144"/>
      <c r="S972" s="144"/>
      <c r="T972" s="144"/>
      <c r="U972" s="144"/>
      <c r="V972" s="144"/>
      <c r="W972" s="144"/>
      <c r="X972" s="144"/>
      <c r="Y972" s="144"/>
      <c r="Z972" s="144"/>
    </row>
    <row r="973" ht="12.75" customHeight="1">
      <c r="A973" s="144"/>
      <c r="B973" s="238"/>
      <c r="C973" s="144"/>
      <c r="D973" s="144"/>
      <c r="E973" s="144"/>
      <c r="F973" s="144"/>
      <c r="G973" s="144"/>
      <c r="H973" s="144"/>
      <c r="I973" s="144"/>
      <c r="J973" s="144"/>
      <c r="K973" s="144"/>
      <c r="L973" s="144"/>
      <c r="M973" s="144"/>
      <c r="N973" s="144"/>
      <c r="O973" s="144"/>
      <c r="P973" s="144"/>
      <c r="Q973" s="144"/>
      <c r="R973" s="144"/>
      <c r="S973" s="144"/>
      <c r="T973" s="144"/>
      <c r="U973" s="144"/>
      <c r="V973" s="144"/>
      <c r="W973" s="144"/>
      <c r="X973" s="144"/>
      <c r="Y973" s="144"/>
      <c r="Z973" s="144"/>
    </row>
    <row r="974" ht="12.75" customHeight="1">
      <c r="A974" s="144"/>
      <c r="B974" s="238"/>
      <c r="C974" s="144"/>
      <c r="D974" s="144"/>
      <c r="E974" s="144"/>
      <c r="F974" s="144"/>
      <c r="G974" s="144"/>
      <c r="H974" s="144"/>
      <c r="I974" s="144"/>
      <c r="J974" s="144"/>
      <c r="K974" s="144"/>
      <c r="L974" s="144"/>
      <c r="M974" s="144"/>
      <c r="N974" s="144"/>
      <c r="O974" s="144"/>
      <c r="P974" s="144"/>
      <c r="Q974" s="144"/>
      <c r="R974" s="144"/>
      <c r="S974" s="144"/>
      <c r="T974" s="144"/>
      <c r="U974" s="144"/>
      <c r="V974" s="144"/>
      <c r="W974" s="144"/>
      <c r="X974" s="144"/>
      <c r="Y974" s="144"/>
      <c r="Z974" s="144"/>
    </row>
    <row r="975" ht="12.75" customHeight="1">
      <c r="A975" s="144"/>
      <c r="B975" s="238"/>
      <c r="C975" s="144"/>
      <c r="D975" s="144"/>
      <c r="E975" s="144"/>
      <c r="F975" s="144"/>
      <c r="G975" s="144"/>
      <c r="H975" s="144"/>
      <c r="I975" s="144"/>
      <c r="J975" s="144"/>
      <c r="K975" s="144"/>
      <c r="L975" s="144"/>
      <c r="M975" s="144"/>
      <c r="N975" s="144"/>
      <c r="O975" s="144"/>
      <c r="P975" s="144"/>
      <c r="Q975" s="144"/>
      <c r="R975" s="144"/>
      <c r="S975" s="144"/>
      <c r="T975" s="144"/>
      <c r="U975" s="144"/>
      <c r="V975" s="144"/>
      <c r="W975" s="144"/>
      <c r="X975" s="144"/>
      <c r="Y975" s="144"/>
      <c r="Z975" s="144"/>
    </row>
    <row r="976" ht="12.75" customHeight="1">
      <c r="A976" s="144"/>
      <c r="B976" s="238"/>
      <c r="C976" s="144"/>
      <c r="D976" s="144"/>
      <c r="E976" s="144"/>
      <c r="F976" s="144"/>
      <c r="G976" s="144"/>
      <c r="H976" s="144"/>
      <c r="I976" s="144"/>
      <c r="J976" s="144"/>
      <c r="K976" s="144"/>
      <c r="L976" s="144"/>
      <c r="M976" s="144"/>
      <c r="N976" s="144"/>
      <c r="O976" s="144"/>
      <c r="P976" s="144"/>
      <c r="Q976" s="144"/>
      <c r="R976" s="144"/>
      <c r="S976" s="144"/>
      <c r="T976" s="144"/>
      <c r="U976" s="144"/>
      <c r="V976" s="144"/>
      <c r="W976" s="144"/>
      <c r="X976" s="144"/>
      <c r="Y976" s="144"/>
      <c r="Z976" s="144"/>
    </row>
    <row r="977" ht="12.75" customHeight="1">
      <c r="A977" s="144"/>
      <c r="B977" s="238"/>
      <c r="C977" s="144"/>
      <c r="D977" s="144"/>
      <c r="E977" s="144"/>
      <c r="F977" s="144"/>
      <c r="G977" s="144"/>
      <c r="H977" s="144"/>
      <c r="I977" s="144"/>
      <c r="J977" s="144"/>
      <c r="K977" s="144"/>
      <c r="L977" s="144"/>
      <c r="M977" s="144"/>
      <c r="N977" s="144"/>
      <c r="O977" s="144"/>
      <c r="P977" s="144"/>
      <c r="Q977" s="144"/>
      <c r="R977" s="144"/>
      <c r="S977" s="144"/>
      <c r="T977" s="144"/>
      <c r="U977" s="144"/>
      <c r="V977" s="144"/>
      <c r="W977" s="144"/>
      <c r="X977" s="144"/>
      <c r="Y977" s="144"/>
      <c r="Z977" s="144"/>
    </row>
    <row r="978" ht="12.75" customHeight="1">
      <c r="A978" s="144"/>
      <c r="B978" s="238"/>
      <c r="C978" s="144"/>
      <c r="D978" s="144"/>
      <c r="E978" s="144"/>
      <c r="F978" s="144"/>
      <c r="G978" s="144"/>
      <c r="H978" s="144"/>
      <c r="I978" s="144"/>
      <c r="J978" s="144"/>
      <c r="K978" s="144"/>
      <c r="L978" s="144"/>
      <c r="M978" s="144"/>
      <c r="N978" s="144"/>
      <c r="O978" s="144"/>
      <c r="P978" s="144"/>
      <c r="Q978" s="144"/>
      <c r="R978" s="144"/>
      <c r="S978" s="144"/>
      <c r="T978" s="144"/>
      <c r="U978" s="144"/>
      <c r="V978" s="144"/>
      <c r="W978" s="144"/>
      <c r="X978" s="144"/>
      <c r="Y978" s="144"/>
      <c r="Z978" s="144"/>
    </row>
    <row r="979" ht="12.75" customHeight="1">
      <c r="A979" s="144"/>
      <c r="B979" s="238"/>
      <c r="C979" s="144"/>
      <c r="D979" s="144"/>
      <c r="E979" s="144"/>
      <c r="F979" s="144"/>
      <c r="G979" s="144"/>
      <c r="H979" s="144"/>
      <c r="I979" s="144"/>
      <c r="J979" s="144"/>
      <c r="K979" s="144"/>
      <c r="L979" s="144"/>
      <c r="M979" s="144"/>
      <c r="N979" s="144"/>
      <c r="O979" s="144"/>
      <c r="P979" s="144"/>
      <c r="Q979" s="144"/>
      <c r="R979" s="144"/>
      <c r="S979" s="144"/>
      <c r="T979" s="144"/>
      <c r="U979" s="144"/>
      <c r="V979" s="144"/>
      <c r="W979" s="144"/>
      <c r="X979" s="144"/>
      <c r="Y979" s="144"/>
      <c r="Z979" s="144"/>
    </row>
    <row r="980" ht="12.75" customHeight="1">
      <c r="A980" s="144"/>
      <c r="B980" s="238"/>
      <c r="C980" s="144"/>
      <c r="D980" s="144"/>
      <c r="E980" s="144"/>
      <c r="F980" s="144"/>
      <c r="G980" s="144"/>
      <c r="H980" s="144"/>
      <c r="I980" s="144"/>
      <c r="J980" s="144"/>
      <c r="K980" s="144"/>
      <c r="L980" s="144"/>
      <c r="M980" s="144"/>
      <c r="N980" s="144"/>
      <c r="O980" s="144"/>
      <c r="P980" s="144"/>
      <c r="Q980" s="144"/>
      <c r="R980" s="144"/>
      <c r="S980" s="144"/>
      <c r="T980" s="144"/>
      <c r="U980" s="144"/>
      <c r="V980" s="144"/>
      <c r="W980" s="144"/>
      <c r="X980" s="144"/>
      <c r="Y980" s="144"/>
      <c r="Z980" s="144"/>
    </row>
    <row r="981" ht="12.75" customHeight="1">
      <c r="A981" s="144"/>
      <c r="B981" s="238"/>
      <c r="C981" s="144"/>
      <c r="D981" s="144"/>
      <c r="E981" s="144"/>
      <c r="F981" s="144"/>
      <c r="G981" s="144"/>
      <c r="H981" s="144"/>
      <c r="I981" s="144"/>
      <c r="J981" s="144"/>
      <c r="K981" s="144"/>
      <c r="L981" s="144"/>
      <c r="M981" s="144"/>
      <c r="N981" s="144"/>
      <c r="O981" s="144"/>
      <c r="P981" s="144"/>
      <c r="Q981" s="144"/>
      <c r="R981" s="144"/>
      <c r="S981" s="144"/>
      <c r="T981" s="144"/>
      <c r="U981" s="144"/>
      <c r="V981" s="144"/>
      <c r="W981" s="144"/>
      <c r="X981" s="144"/>
      <c r="Y981" s="144"/>
      <c r="Z981" s="144"/>
    </row>
    <row r="982" ht="12.75" customHeight="1">
      <c r="A982" s="144"/>
      <c r="B982" s="238"/>
      <c r="C982" s="144"/>
      <c r="D982" s="144"/>
      <c r="E982" s="144"/>
      <c r="F982" s="144"/>
      <c r="G982" s="144"/>
      <c r="H982" s="144"/>
      <c r="I982" s="144"/>
      <c r="J982" s="144"/>
      <c r="K982" s="144"/>
      <c r="L982" s="144"/>
      <c r="M982" s="144"/>
      <c r="N982" s="144"/>
      <c r="O982" s="144"/>
      <c r="P982" s="144"/>
      <c r="Q982" s="144"/>
      <c r="R982" s="144"/>
      <c r="S982" s="144"/>
      <c r="T982" s="144"/>
      <c r="U982" s="144"/>
      <c r="V982" s="144"/>
      <c r="W982" s="144"/>
      <c r="X982" s="144"/>
      <c r="Y982" s="144"/>
      <c r="Z982" s="144"/>
    </row>
    <row r="983" ht="12.75" customHeight="1">
      <c r="A983" s="144"/>
      <c r="B983" s="238"/>
      <c r="C983" s="144"/>
      <c r="D983" s="144"/>
      <c r="E983" s="144"/>
      <c r="F983" s="144"/>
      <c r="G983" s="144"/>
      <c r="H983" s="144"/>
      <c r="I983" s="144"/>
      <c r="J983" s="144"/>
      <c r="K983" s="144"/>
      <c r="L983" s="144"/>
      <c r="M983" s="144"/>
      <c r="N983" s="144"/>
      <c r="O983" s="144"/>
      <c r="P983" s="144"/>
      <c r="Q983" s="144"/>
      <c r="R983" s="144"/>
      <c r="S983" s="144"/>
      <c r="T983" s="144"/>
      <c r="U983" s="144"/>
      <c r="V983" s="144"/>
      <c r="W983" s="144"/>
      <c r="X983" s="144"/>
      <c r="Y983" s="144"/>
      <c r="Z983" s="144"/>
    </row>
    <row r="984" ht="12.75" customHeight="1">
      <c r="A984" s="144"/>
      <c r="B984" s="238"/>
      <c r="C984" s="144"/>
      <c r="D984" s="144"/>
      <c r="E984" s="144"/>
      <c r="F984" s="144"/>
      <c r="G984" s="144"/>
      <c r="H984" s="144"/>
      <c r="I984" s="144"/>
      <c r="J984" s="144"/>
      <c r="K984" s="144"/>
      <c r="L984" s="144"/>
      <c r="M984" s="144"/>
      <c r="N984" s="144"/>
      <c r="O984" s="144"/>
      <c r="P984" s="144"/>
      <c r="Q984" s="144"/>
      <c r="R984" s="144"/>
      <c r="S984" s="144"/>
      <c r="T984" s="144"/>
      <c r="U984" s="144"/>
      <c r="V984" s="144"/>
      <c r="W984" s="144"/>
      <c r="X984" s="144"/>
      <c r="Y984" s="144"/>
      <c r="Z984" s="144"/>
    </row>
    <row r="985" ht="12.75" customHeight="1">
      <c r="A985" s="144"/>
      <c r="B985" s="238"/>
      <c r="C985" s="144"/>
      <c r="D985" s="144"/>
      <c r="E985" s="144"/>
      <c r="F985" s="144"/>
      <c r="G985" s="144"/>
      <c r="H985" s="144"/>
      <c r="I985" s="144"/>
      <c r="J985" s="144"/>
      <c r="K985" s="144"/>
      <c r="L985" s="144"/>
      <c r="M985" s="144"/>
      <c r="N985" s="144"/>
      <c r="O985" s="144"/>
      <c r="P985" s="144"/>
      <c r="Q985" s="144"/>
      <c r="R985" s="144"/>
      <c r="S985" s="144"/>
      <c r="T985" s="144"/>
      <c r="U985" s="144"/>
      <c r="V985" s="144"/>
      <c r="W985" s="144"/>
      <c r="X985" s="144"/>
      <c r="Y985" s="144"/>
      <c r="Z985" s="144"/>
    </row>
    <row r="986" ht="12.75" customHeight="1">
      <c r="A986" s="144"/>
      <c r="B986" s="238"/>
      <c r="C986" s="144"/>
      <c r="D986" s="144"/>
      <c r="E986" s="144"/>
      <c r="F986" s="144"/>
      <c r="G986" s="144"/>
      <c r="H986" s="144"/>
      <c r="I986" s="144"/>
      <c r="J986" s="144"/>
      <c r="K986" s="144"/>
      <c r="L986" s="144"/>
      <c r="M986" s="144"/>
      <c r="N986" s="144"/>
      <c r="O986" s="144"/>
      <c r="P986" s="144"/>
      <c r="Q986" s="144"/>
      <c r="R986" s="144"/>
      <c r="S986" s="144"/>
      <c r="T986" s="144"/>
      <c r="U986" s="144"/>
      <c r="V986" s="144"/>
      <c r="W986" s="144"/>
      <c r="X986" s="144"/>
      <c r="Y986" s="144"/>
      <c r="Z986" s="144"/>
    </row>
    <row r="987" ht="12.75" customHeight="1">
      <c r="A987" s="144"/>
      <c r="B987" s="238"/>
      <c r="C987" s="144"/>
      <c r="D987" s="144"/>
      <c r="E987" s="144"/>
      <c r="F987" s="144"/>
      <c r="G987" s="144"/>
      <c r="H987" s="144"/>
      <c r="I987" s="144"/>
      <c r="J987" s="144"/>
      <c r="K987" s="144"/>
      <c r="L987" s="144"/>
      <c r="M987" s="144"/>
      <c r="N987" s="144"/>
      <c r="O987" s="144"/>
      <c r="P987" s="144"/>
      <c r="Q987" s="144"/>
      <c r="R987" s="144"/>
      <c r="S987" s="144"/>
      <c r="T987" s="144"/>
      <c r="U987" s="144"/>
      <c r="V987" s="144"/>
      <c r="W987" s="144"/>
      <c r="X987" s="144"/>
      <c r="Y987" s="144"/>
      <c r="Z987" s="144"/>
    </row>
    <row r="988" ht="12.75" customHeight="1">
      <c r="A988" s="144"/>
      <c r="B988" s="238"/>
      <c r="C988" s="144"/>
      <c r="D988" s="144"/>
      <c r="E988" s="144"/>
      <c r="F988" s="144"/>
      <c r="G988" s="144"/>
      <c r="H988" s="144"/>
      <c r="I988" s="144"/>
      <c r="J988" s="144"/>
      <c r="K988" s="144"/>
      <c r="L988" s="144"/>
      <c r="M988" s="144"/>
      <c r="N988" s="144"/>
      <c r="O988" s="144"/>
      <c r="P988" s="144"/>
      <c r="Q988" s="144"/>
      <c r="R988" s="144"/>
      <c r="S988" s="144"/>
      <c r="T988" s="144"/>
      <c r="U988" s="144"/>
      <c r="V988" s="144"/>
      <c r="W988" s="144"/>
      <c r="X988" s="144"/>
      <c r="Y988" s="144"/>
      <c r="Z988" s="144"/>
    </row>
    <row r="989" ht="12.75" customHeight="1">
      <c r="A989" s="144"/>
      <c r="B989" s="238"/>
      <c r="C989" s="144"/>
      <c r="D989" s="144"/>
      <c r="E989" s="144"/>
      <c r="F989" s="144"/>
      <c r="G989" s="144"/>
      <c r="H989" s="144"/>
      <c r="I989" s="144"/>
      <c r="J989" s="144"/>
      <c r="K989" s="144"/>
      <c r="L989" s="144"/>
      <c r="M989" s="144"/>
      <c r="N989" s="144"/>
      <c r="O989" s="144"/>
      <c r="P989" s="144"/>
      <c r="Q989" s="144"/>
      <c r="R989" s="144"/>
      <c r="S989" s="144"/>
      <c r="T989" s="144"/>
      <c r="U989" s="144"/>
      <c r="V989" s="144"/>
      <c r="W989" s="144"/>
      <c r="X989" s="144"/>
      <c r="Y989" s="144"/>
      <c r="Z989" s="144"/>
    </row>
    <row r="990" ht="12.75" customHeight="1">
      <c r="A990" s="144"/>
      <c r="B990" s="238"/>
      <c r="C990" s="144"/>
      <c r="D990" s="144"/>
      <c r="E990" s="144"/>
      <c r="F990" s="144"/>
      <c r="G990" s="144"/>
      <c r="H990" s="144"/>
      <c r="I990" s="144"/>
      <c r="J990" s="144"/>
      <c r="K990" s="144"/>
      <c r="L990" s="144"/>
      <c r="M990" s="144"/>
      <c r="N990" s="144"/>
      <c r="O990" s="144"/>
      <c r="P990" s="144"/>
      <c r="Q990" s="144"/>
      <c r="R990" s="144"/>
      <c r="S990" s="144"/>
      <c r="T990" s="144"/>
      <c r="U990" s="144"/>
      <c r="V990" s="144"/>
      <c r="W990" s="144"/>
      <c r="X990" s="144"/>
      <c r="Y990" s="144"/>
      <c r="Z990" s="144"/>
    </row>
    <row r="991" ht="12.75" customHeight="1">
      <c r="A991" s="144"/>
      <c r="B991" s="238"/>
      <c r="C991" s="144"/>
      <c r="D991" s="144"/>
      <c r="E991" s="144"/>
      <c r="F991" s="144"/>
      <c r="G991" s="144"/>
      <c r="H991" s="144"/>
      <c r="I991" s="144"/>
      <c r="J991" s="144"/>
      <c r="K991" s="144"/>
      <c r="L991" s="144"/>
      <c r="M991" s="144"/>
      <c r="N991" s="144"/>
      <c r="O991" s="144"/>
      <c r="P991" s="144"/>
      <c r="Q991" s="144"/>
      <c r="R991" s="144"/>
      <c r="S991" s="144"/>
      <c r="T991" s="144"/>
      <c r="U991" s="144"/>
      <c r="V991" s="144"/>
      <c r="W991" s="144"/>
      <c r="X991" s="144"/>
      <c r="Y991" s="144"/>
      <c r="Z991" s="144"/>
    </row>
    <row r="992" ht="12.75" customHeight="1">
      <c r="A992" s="144"/>
      <c r="B992" s="238"/>
      <c r="C992" s="144"/>
      <c r="D992" s="144"/>
      <c r="E992" s="144"/>
      <c r="F992" s="144"/>
      <c r="G992" s="144"/>
      <c r="H992" s="144"/>
      <c r="I992" s="144"/>
      <c r="J992" s="144"/>
      <c r="K992" s="144"/>
      <c r="L992" s="144"/>
      <c r="M992" s="144"/>
      <c r="N992" s="144"/>
      <c r="O992" s="144"/>
      <c r="P992" s="144"/>
      <c r="Q992" s="144"/>
      <c r="R992" s="144"/>
      <c r="S992" s="144"/>
      <c r="T992" s="144"/>
      <c r="U992" s="144"/>
      <c r="V992" s="144"/>
      <c r="W992" s="144"/>
      <c r="X992" s="144"/>
      <c r="Y992" s="144"/>
      <c r="Z992" s="144"/>
    </row>
    <row r="993" ht="12.75" customHeight="1">
      <c r="A993" s="144"/>
      <c r="B993" s="238"/>
      <c r="C993" s="144"/>
      <c r="D993" s="144"/>
      <c r="E993" s="144"/>
      <c r="F993" s="144"/>
      <c r="G993" s="144"/>
      <c r="H993" s="144"/>
      <c r="I993" s="144"/>
      <c r="J993" s="144"/>
      <c r="K993" s="144"/>
      <c r="L993" s="144"/>
      <c r="M993" s="144"/>
      <c r="N993" s="144"/>
      <c r="O993" s="144"/>
      <c r="P993" s="144"/>
      <c r="Q993" s="144"/>
      <c r="R993" s="144"/>
      <c r="S993" s="144"/>
      <c r="T993" s="144"/>
      <c r="U993" s="144"/>
      <c r="V993" s="144"/>
      <c r="W993" s="144"/>
      <c r="X993" s="144"/>
      <c r="Y993" s="144"/>
      <c r="Z993" s="144"/>
    </row>
    <row r="994" ht="12.75" customHeight="1">
      <c r="A994" s="144"/>
      <c r="B994" s="238"/>
      <c r="C994" s="144"/>
      <c r="D994" s="144"/>
      <c r="E994" s="144"/>
      <c r="F994" s="144"/>
      <c r="G994" s="144"/>
      <c r="H994" s="144"/>
      <c r="I994" s="144"/>
      <c r="J994" s="144"/>
      <c r="K994" s="144"/>
      <c r="L994" s="144"/>
      <c r="M994" s="144"/>
      <c r="N994" s="144"/>
      <c r="O994" s="144"/>
      <c r="P994" s="144"/>
      <c r="Q994" s="144"/>
      <c r="R994" s="144"/>
      <c r="S994" s="144"/>
      <c r="T994" s="144"/>
      <c r="U994" s="144"/>
      <c r="V994" s="144"/>
      <c r="W994" s="144"/>
      <c r="X994" s="144"/>
      <c r="Y994" s="144"/>
      <c r="Z994" s="144"/>
    </row>
    <row r="995" ht="12.75" customHeight="1">
      <c r="A995" s="144"/>
      <c r="B995" s="238"/>
      <c r="C995" s="144"/>
      <c r="D995" s="144"/>
      <c r="E995" s="144"/>
      <c r="F995" s="144"/>
      <c r="G995" s="144"/>
      <c r="H995" s="144"/>
      <c r="I995" s="144"/>
      <c r="J995" s="144"/>
      <c r="K995" s="144"/>
      <c r="L995" s="144"/>
      <c r="M995" s="144"/>
      <c r="N995" s="144"/>
      <c r="O995" s="144"/>
      <c r="P995" s="144"/>
      <c r="Q995" s="144"/>
      <c r="R995" s="144"/>
      <c r="S995" s="144"/>
      <c r="T995" s="144"/>
      <c r="U995" s="144"/>
      <c r="V995" s="144"/>
      <c r="W995" s="144"/>
      <c r="X995" s="144"/>
      <c r="Y995" s="144"/>
      <c r="Z995" s="144"/>
    </row>
    <row r="996" ht="12.75" customHeight="1">
      <c r="A996" s="144"/>
      <c r="B996" s="238"/>
      <c r="C996" s="144"/>
      <c r="D996" s="144"/>
      <c r="E996" s="144"/>
      <c r="F996" s="144"/>
      <c r="G996" s="144"/>
      <c r="H996" s="144"/>
      <c r="I996" s="144"/>
      <c r="J996" s="144"/>
      <c r="K996" s="144"/>
      <c r="L996" s="144"/>
      <c r="M996" s="144"/>
      <c r="N996" s="144"/>
      <c r="O996" s="144"/>
      <c r="P996" s="144"/>
      <c r="Q996" s="144"/>
      <c r="R996" s="144"/>
      <c r="S996" s="144"/>
      <c r="T996" s="144"/>
      <c r="U996" s="144"/>
      <c r="V996" s="144"/>
      <c r="W996" s="144"/>
      <c r="X996" s="144"/>
      <c r="Y996" s="144"/>
      <c r="Z996" s="144"/>
    </row>
    <row r="997" ht="12.75" customHeight="1">
      <c r="A997" s="144"/>
      <c r="B997" s="238"/>
      <c r="C997" s="144"/>
      <c r="D997" s="144"/>
      <c r="E997" s="144"/>
      <c r="F997" s="144"/>
      <c r="G997" s="144"/>
      <c r="H997" s="144"/>
      <c r="I997" s="144"/>
      <c r="J997" s="144"/>
      <c r="K997" s="144"/>
      <c r="L997" s="144"/>
      <c r="M997" s="144"/>
      <c r="N997" s="144"/>
      <c r="O997" s="144"/>
      <c r="P997" s="144"/>
      <c r="Q997" s="144"/>
      <c r="R997" s="144"/>
      <c r="S997" s="144"/>
      <c r="T997" s="144"/>
      <c r="U997" s="144"/>
      <c r="V997" s="144"/>
      <c r="W997" s="144"/>
      <c r="X997" s="144"/>
      <c r="Y997" s="144"/>
      <c r="Z997" s="144"/>
    </row>
    <row r="998" ht="12.75" customHeight="1">
      <c r="A998" s="144"/>
      <c r="B998" s="238"/>
      <c r="C998" s="144"/>
      <c r="D998" s="144"/>
      <c r="E998" s="144"/>
      <c r="F998" s="144"/>
      <c r="G998" s="144"/>
      <c r="H998" s="144"/>
      <c r="I998" s="144"/>
      <c r="J998" s="144"/>
      <c r="K998" s="144"/>
      <c r="L998" s="144"/>
      <c r="M998" s="144"/>
      <c r="N998" s="144"/>
      <c r="O998" s="144"/>
      <c r="P998" s="144"/>
      <c r="Q998" s="144"/>
      <c r="R998" s="144"/>
      <c r="S998" s="144"/>
      <c r="T998" s="144"/>
      <c r="U998" s="144"/>
      <c r="V998" s="144"/>
      <c r="W998" s="144"/>
      <c r="X998" s="144"/>
      <c r="Y998" s="144"/>
      <c r="Z998" s="144"/>
    </row>
    <row r="999" ht="12.75" customHeight="1">
      <c r="A999" s="144"/>
      <c r="B999" s="238"/>
      <c r="C999" s="144"/>
      <c r="D999" s="144"/>
      <c r="E999" s="144"/>
      <c r="F999" s="144"/>
      <c r="G999" s="144"/>
      <c r="H999" s="144"/>
      <c r="I999" s="144"/>
      <c r="J999" s="144"/>
      <c r="K999" s="144"/>
      <c r="L999" s="144"/>
      <c r="M999" s="144"/>
      <c r="N999" s="144"/>
      <c r="O999" s="144"/>
      <c r="P999" s="144"/>
      <c r="Q999" s="144"/>
      <c r="R999" s="144"/>
      <c r="S999" s="144"/>
      <c r="T999" s="144"/>
      <c r="U999" s="144"/>
      <c r="V999" s="144"/>
      <c r="W999" s="144"/>
      <c r="X999" s="144"/>
      <c r="Y999" s="144"/>
      <c r="Z999" s="144"/>
    </row>
    <row r="1000" ht="12.75" customHeight="1">
      <c r="A1000" s="144"/>
      <c r="B1000" s="238"/>
      <c r="C1000" s="144"/>
      <c r="D1000" s="144"/>
      <c r="E1000" s="144"/>
      <c r="F1000" s="144"/>
      <c r="G1000" s="144"/>
      <c r="H1000" s="144"/>
      <c r="I1000" s="144"/>
      <c r="J1000" s="144"/>
      <c r="K1000" s="144"/>
      <c r="L1000" s="144"/>
      <c r="M1000" s="144"/>
      <c r="N1000" s="144"/>
      <c r="O1000" s="144"/>
      <c r="P1000" s="144"/>
      <c r="Q1000" s="144"/>
      <c r="R1000" s="144"/>
      <c r="S1000" s="144"/>
      <c r="T1000" s="144"/>
      <c r="U1000" s="144"/>
      <c r="V1000" s="144"/>
      <c r="W1000" s="144"/>
      <c r="X1000" s="144"/>
      <c r="Y1000" s="144"/>
      <c r="Z1000" s="144"/>
    </row>
  </sheetData>
  <mergeCells count="19">
    <mergeCell ref="F7:G7"/>
    <mergeCell ref="H7:I7"/>
    <mergeCell ref="B6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:K1"/>
    <mergeCell ref="A2:K2"/>
    <mergeCell ref="A4:K4"/>
    <mergeCell ref="A6:A9"/>
    <mergeCell ref="D6:K6"/>
    <mergeCell ref="D7:E7"/>
    <mergeCell ref="J7:K7"/>
  </mergeCells>
  <printOptions/>
  <pageMargins bottom="0.1968503937007874" footer="0.0" header="0.0" left="0.2362204724409449" right="0.2362204724409449" top="0.1968503937007874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12.0" topLeftCell="C13" activePane="bottomRight" state="frozen"/>
      <selection activeCell="C1" sqref="C1" pane="topRight"/>
      <selection activeCell="A13" sqref="A13" pane="bottomLeft"/>
      <selection activeCell="C13" sqref="C13" pane="bottomRight"/>
    </sheetView>
  </sheetViews>
  <sheetFormatPr customHeight="1" defaultColWidth="14.43" defaultRowHeight="15.0"/>
  <cols>
    <col customWidth="1" min="1" max="1" width="9.43"/>
    <col customWidth="1" min="2" max="2" width="37.0"/>
    <col customWidth="1" min="3" max="3" width="5.57"/>
    <col customWidth="1" min="4" max="4" width="5.71"/>
    <col customWidth="1" min="5" max="6" width="5.14"/>
    <col customWidth="1" min="7" max="7" width="5.86"/>
    <col customWidth="1" min="8" max="8" width="5.29"/>
    <col customWidth="1" min="9" max="9" width="4.86"/>
    <col customWidth="1" min="10" max="10" width="5.14"/>
    <col customWidth="1" min="11" max="11" width="5.57"/>
    <col customWidth="1" min="12" max="12" width="6.29"/>
    <col customWidth="1" min="13" max="13" width="9.14"/>
    <col customWidth="1" min="14" max="26" width="8.71"/>
  </cols>
  <sheetData>
    <row r="1" ht="12.75" customHeight="1">
      <c r="A1" s="4" t="s">
        <v>238</v>
      </c>
      <c r="B1" s="5"/>
      <c r="C1" s="5"/>
      <c r="D1" s="5"/>
      <c r="E1" s="5"/>
      <c r="F1" s="5"/>
      <c r="G1" s="5"/>
      <c r="H1" s="5"/>
      <c r="I1" s="5"/>
      <c r="J1" s="5"/>
      <c r="K1" s="2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ht="12.75" customHeight="1">
      <c r="A2" s="235" t="s">
        <v>4</v>
      </c>
      <c r="B2" s="5"/>
      <c r="C2" s="5"/>
      <c r="D2" s="5"/>
      <c r="E2" s="5"/>
      <c r="F2" s="5"/>
      <c r="G2" s="5"/>
      <c r="H2" s="5"/>
      <c r="I2" s="5"/>
      <c r="J2" s="5"/>
      <c r="K2" s="2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ht="7.5" customHeight="1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ht="12.75" customHeight="1">
      <c r="A4" s="237" t="s">
        <v>239</v>
      </c>
      <c r="B4" s="5"/>
      <c r="C4" s="5"/>
      <c r="D4" s="5"/>
      <c r="E4" s="5"/>
      <c r="F4" s="5"/>
      <c r="G4" s="5"/>
      <c r="H4" s="5"/>
      <c r="I4" s="5"/>
      <c r="J4" s="5"/>
      <c r="K4" s="2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</row>
    <row r="5" ht="7.5" customHeight="1">
      <c r="A5" s="144"/>
      <c r="B5" s="238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</row>
    <row r="6" ht="25.5" customHeight="1">
      <c r="A6" s="20" t="s">
        <v>7</v>
      </c>
      <c r="B6" s="20" t="s">
        <v>8</v>
      </c>
      <c r="C6" s="103"/>
      <c r="D6" s="21" t="s">
        <v>11</v>
      </c>
      <c r="E6" s="22"/>
      <c r="F6" s="22"/>
      <c r="G6" s="22"/>
      <c r="H6" s="22"/>
      <c r="I6" s="22"/>
      <c r="J6" s="22"/>
      <c r="K6" s="2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</row>
    <row r="7" ht="24.0" customHeight="1">
      <c r="A7" s="28"/>
      <c r="B7" s="28"/>
      <c r="C7" s="239"/>
      <c r="D7" s="21" t="s">
        <v>22</v>
      </c>
      <c r="E7" s="23"/>
      <c r="F7" s="21" t="s">
        <v>23</v>
      </c>
      <c r="G7" s="23"/>
      <c r="H7" s="21" t="s">
        <v>24</v>
      </c>
      <c r="I7" s="23"/>
      <c r="J7" s="21" t="s">
        <v>25</v>
      </c>
      <c r="K7" s="23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</row>
    <row r="8" ht="39.75" customHeight="1">
      <c r="A8" s="28"/>
      <c r="B8" s="28"/>
      <c r="C8" s="19" t="s">
        <v>245</v>
      </c>
      <c r="D8" s="19" t="s">
        <v>29</v>
      </c>
      <c r="E8" s="19" t="s">
        <v>240</v>
      </c>
      <c r="F8" s="19" t="s">
        <v>31</v>
      </c>
      <c r="G8" s="19" t="s">
        <v>241</v>
      </c>
      <c r="H8" s="19" t="s">
        <v>33</v>
      </c>
      <c r="I8" s="19" t="s">
        <v>242</v>
      </c>
      <c r="J8" s="19" t="s">
        <v>33</v>
      </c>
      <c r="K8" s="19" t="s">
        <v>34</v>
      </c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ht="89.2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ht="10.5" customHeight="1">
      <c r="A10" s="240">
        <v>1.0</v>
      </c>
      <c r="B10" s="240">
        <v>2.0</v>
      </c>
      <c r="C10" s="240">
        <v>12.0</v>
      </c>
      <c r="D10" s="240">
        <v>14.0</v>
      </c>
      <c r="E10" s="241">
        <v>15.0</v>
      </c>
      <c r="F10" s="240">
        <v>16.0</v>
      </c>
      <c r="G10" s="241">
        <v>17.0</v>
      </c>
      <c r="H10" s="240">
        <v>18.0</v>
      </c>
      <c r="I10" s="241">
        <v>19.0</v>
      </c>
      <c r="J10" s="240">
        <v>20.0</v>
      </c>
      <c r="K10" s="241">
        <v>21.0</v>
      </c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ht="12.75" customHeight="1">
      <c r="A11" s="36" t="s">
        <v>40</v>
      </c>
      <c r="B11" s="37" t="s">
        <v>41</v>
      </c>
      <c r="C11" s="203">
        <f>'Лист1'!F11</f>
        <v>36</v>
      </c>
      <c r="D11" s="203">
        <f t="shared" ref="D11:K11" si="1">D12+D21+D25</f>
        <v>4</v>
      </c>
      <c r="E11" s="203">
        <f t="shared" si="1"/>
        <v>32</v>
      </c>
      <c r="F11" s="203">
        <f t="shared" si="1"/>
        <v>0</v>
      </c>
      <c r="G11" s="203">
        <f t="shared" si="1"/>
        <v>0</v>
      </c>
      <c r="H11" s="203">
        <f t="shared" si="1"/>
        <v>0</v>
      </c>
      <c r="I11" s="203">
        <f t="shared" si="1"/>
        <v>0</v>
      </c>
      <c r="J11" s="203">
        <f t="shared" si="1"/>
        <v>0</v>
      </c>
      <c r="K11" s="203">
        <f t="shared" si="1"/>
        <v>0</v>
      </c>
      <c r="L11" s="242">
        <f t="shared" ref="L11:L29" si="3">SUM(D11:K11)</f>
        <v>36</v>
      </c>
      <c r="M11" s="242">
        <f t="shared" ref="M11:M29" si="4">C11-L11</f>
        <v>0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ht="12.75" customHeight="1">
      <c r="A12" s="42" t="s">
        <v>43</v>
      </c>
      <c r="B12" s="43" t="s">
        <v>44</v>
      </c>
      <c r="C12" s="203">
        <f>'Лист1'!F12</f>
        <v>0</v>
      </c>
      <c r="D12" s="243">
        <f t="shared" ref="D12:K12" si="2">SUM(D13:D20)</f>
        <v>0</v>
      </c>
      <c r="E12" s="243">
        <f t="shared" si="2"/>
        <v>0</v>
      </c>
      <c r="F12" s="243">
        <f t="shared" si="2"/>
        <v>0</v>
      </c>
      <c r="G12" s="243">
        <f t="shared" si="2"/>
        <v>0</v>
      </c>
      <c r="H12" s="243">
        <f t="shared" si="2"/>
        <v>0</v>
      </c>
      <c r="I12" s="243">
        <f t="shared" si="2"/>
        <v>0</v>
      </c>
      <c r="J12" s="243">
        <f t="shared" si="2"/>
        <v>0</v>
      </c>
      <c r="K12" s="243">
        <f t="shared" si="2"/>
        <v>0</v>
      </c>
      <c r="L12" s="244">
        <f t="shared" si="3"/>
        <v>0</v>
      </c>
      <c r="M12" s="242">
        <f t="shared" si="4"/>
        <v>0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ht="12.75" customHeight="1">
      <c r="A13" s="46" t="s">
        <v>46</v>
      </c>
      <c r="B13" s="47" t="s">
        <v>47</v>
      </c>
      <c r="C13" s="203" t="str">
        <f>'Лист1'!F13</f>
        <v/>
      </c>
      <c r="D13" s="245"/>
      <c r="E13" s="53"/>
      <c r="F13" s="87"/>
      <c r="G13" s="239"/>
      <c r="H13" s="239"/>
      <c r="I13" s="246"/>
      <c r="J13" s="239"/>
      <c r="K13" s="239"/>
      <c r="L13" s="244">
        <f t="shared" si="3"/>
        <v>0</v>
      </c>
      <c r="M13" s="242">
        <f t="shared" si="4"/>
        <v>0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ht="12.75" customHeight="1">
      <c r="A14" s="46" t="s">
        <v>49</v>
      </c>
      <c r="B14" s="54" t="s">
        <v>50</v>
      </c>
      <c r="C14" s="203" t="str">
        <f>'Лист1'!F14</f>
        <v/>
      </c>
      <c r="D14" s="245"/>
      <c r="E14" s="120"/>
      <c r="F14" s="87"/>
      <c r="G14" s="239"/>
      <c r="H14" s="239"/>
      <c r="I14" s="246"/>
      <c r="J14" s="239"/>
      <c r="K14" s="239"/>
      <c r="L14" s="244">
        <f t="shared" si="3"/>
        <v>0</v>
      </c>
      <c r="M14" s="242">
        <f t="shared" si="4"/>
        <v>0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ht="12.75" customHeight="1">
      <c r="A15" s="46" t="s">
        <v>52</v>
      </c>
      <c r="B15" s="56" t="s">
        <v>53</v>
      </c>
      <c r="C15" s="203" t="str">
        <f>'Лист1'!F15</f>
        <v/>
      </c>
      <c r="D15" s="245"/>
      <c r="E15" s="53"/>
      <c r="F15" s="50"/>
      <c r="G15" s="49"/>
      <c r="H15" s="49"/>
      <c r="I15" s="21"/>
      <c r="J15" s="49"/>
      <c r="K15" s="49"/>
      <c r="L15" s="244">
        <f t="shared" si="3"/>
        <v>0</v>
      </c>
      <c r="M15" s="242">
        <f t="shared" si="4"/>
        <v>0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ht="12.75" customHeight="1">
      <c r="A16" s="46" t="s">
        <v>55</v>
      </c>
      <c r="B16" s="54" t="s">
        <v>56</v>
      </c>
      <c r="C16" s="203" t="str">
        <f>'Лист1'!F16</f>
        <v/>
      </c>
      <c r="D16" s="247"/>
      <c r="E16" s="53"/>
      <c r="F16" s="87"/>
      <c r="G16" s="87"/>
      <c r="H16" s="248"/>
      <c r="I16" s="249"/>
      <c r="J16" s="49"/>
      <c r="K16" s="49"/>
      <c r="L16" s="244">
        <f t="shared" si="3"/>
        <v>0</v>
      </c>
      <c r="M16" s="242">
        <f t="shared" si="4"/>
        <v>0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ht="12.75" customHeight="1">
      <c r="A17" s="46" t="s">
        <v>58</v>
      </c>
      <c r="B17" s="54" t="s">
        <v>59</v>
      </c>
      <c r="C17" s="203" t="str">
        <f>'Лист1'!F17</f>
        <v/>
      </c>
      <c r="D17" s="245"/>
      <c r="E17" s="52"/>
      <c r="F17" s="87"/>
      <c r="G17" s="87"/>
      <c r="H17" s="248"/>
      <c r="I17" s="249"/>
      <c r="J17" s="49"/>
      <c r="K17" s="49"/>
      <c r="L17" s="244">
        <f t="shared" si="3"/>
        <v>0</v>
      </c>
      <c r="M17" s="242">
        <f t="shared" si="4"/>
        <v>0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ht="12.75" customHeight="1">
      <c r="A18" s="46" t="s">
        <v>61</v>
      </c>
      <c r="B18" s="54" t="s">
        <v>62</v>
      </c>
      <c r="C18" s="203" t="str">
        <f>'Лист1'!F18</f>
        <v/>
      </c>
      <c r="D18" s="245"/>
      <c r="E18" s="52"/>
      <c r="F18" s="50"/>
      <c r="G18" s="49"/>
      <c r="H18" s="49"/>
      <c r="I18" s="21"/>
      <c r="J18" s="49"/>
      <c r="K18" s="49"/>
      <c r="L18" s="244">
        <f t="shared" si="3"/>
        <v>0</v>
      </c>
      <c r="M18" s="242">
        <f t="shared" si="4"/>
        <v>0</v>
      </c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ht="12.75" customHeight="1">
      <c r="A19" s="46" t="s">
        <v>65</v>
      </c>
      <c r="B19" s="54" t="s">
        <v>66</v>
      </c>
      <c r="C19" s="203" t="str">
        <f>'Лист1'!F19</f>
        <v/>
      </c>
      <c r="D19" s="245"/>
      <c r="E19" s="63"/>
      <c r="F19" s="50"/>
      <c r="G19" s="49"/>
      <c r="H19" s="49"/>
      <c r="I19" s="21"/>
      <c r="J19" s="49"/>
      <c r="K19" s="49"/>
      <c r="L19" s="244">
        <f t="shared" si="3"/>
        <v>0</v>
      </c>
      <c r="M19" s="242">
        <f t="shared" si="4"/>
        <v>0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ht="12.75" customHeight="1">
      <c r="A20" s="46" t="s">
        <v>68</v>
      </c>
      <c r="B20" s="64" t="s">
        <v>69</v>
      </c>
      <c r="C20" s="203" t="str">
        <f>'Лист1'!F20</f>
        <v/>
      </c>
      <c r="D20" s="245"/>
      <c r="E20" s="63"/>
      <c r="F20" s="50"/>
      <c r="G20" s="49"/>
      <c r="H20" s="49"/>
      <c r="I20" s="21"/>
      <c r="J20" s="49"/>
      <c r="K20" s="49"/>
      <c r="L20" s="244">
        <f t="shared" si="3"/>
        <v>0</v>
      </c>
      <c r="M20" s="242">
        <f t="shared" si="4"/>
        <v>0</v>
      </c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ht="12.75" customHeight="1">
      <c r="A21" s="65" t="s">
        <v>71</v>
      </c>
      <c r="B21" s="66" t="s">
        <v>72</v>
      </c>
      <c r="C21" s="203">
        <f>'Лист1'!F21</f>
        <v>0</v>
      </c>
      <c r="D21" s="251">
        <f t="shared" ref="D21:K21" si="5">SUM(D22:D24)</f>
        <v>0</v>
      </c>
      <c r="E21" s="251">
        <f t="shared" si="5"/>
        <v>0</v>
      </c>
      <c r="F21" s="251">
        <f t="shared" si="5"/>
        <v>0</v>
      </c>
      <c r="G21" s="251">
        <f t="shared" si="5"/>
        <v>0</v>
      </c>
      <c r="H21" s="251">
        <f t="shared" si="5"/>
        <v>0</v>
      </c>
      <c r="I21" s="251">
        <f t="shared" si="5"/>
        <v>0</v>
      </c>
      <c r="J21" s="251">
        <f t="shared" si="5"/>
        <v>0</v>
      </c>
      <c r="K21" s="251">
        <f t="shared" si="5"/>
        <v>0</v>
      </c>
      <c r="L21" s="244">
        <f t="shared" si="3"/>
        <v>0</v>
      </c>
      <c r="M21" s="242">
        <f t="shared" si="4"/>
        <v>0</v>
      </c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ht="12.75" customHeight="1">
      <c r="A22" s="71" t="s">
        <v>74</v>
      </c>
      <c r="B22" s="72" t="s">
        <v>75</v>
      </c>
      <c r="C22" s="203" t="str">
        <f>'Лист1'!F22</f>
        <v/>
      </c>
      <c r="D22" s="245"/>
      <c r="E22" s="120"/>
      <c r="F22" s="50"/>
      <c r="G22" s="49"/>
      <c r="H22" s="49"/>
      <c r="I22" s="21"/>
      <c r="J22" s="49"/>
      <c r="K22" s="49"/>
      <c r="L22" s="244">
        <f t="shared" si="3"/>
        <v>0</v>
      </c>
      <c r="M22" s="242">
        <f t="shared" si="4"/>
        <v>0</v>
      </c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ht="12.75" customHeight="1">
      <c r="A23" s="71" t="s">
        <v>77</v>
      </c>
      <c r="B23" s="72" t="s">
        <v>78</v>
      </c>
      <c r="C23" s="203" t="str">
        <f>'Лист1'!F23</f>
        <v/>
      </c>
      <c r="D23" s="247"/>
      <c r="E23" s="53"/>
      <c r="F23" s="50"/>
      <c r="G23" s="49"/>
      <c r="H23" s="49"/>
      <c r="I23" s="21"/>
      <c r="J23" s="49"/>
      <c r="K23" s="49"/>
      <c r="L23" s="244">
        <f t="shared" si="3"/>
        <v>0</v>
      </c>
      <c r="M23" s="242">
        <f t="shared" si="4"/>
        <v>0</v>
      </c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ht="12.75" customHeight="1">
      <c r="A24" s="71" t="s">
        <v>80</v>
      </c>
      <c r="B24" s="83" t="s">
        <v>81</v>
      </c>
      <c r="C24" s="203" t="str">
        <f>'Лист1'!F24</f>
        <v/>
      </c>
      <c r="D24" s="50"/>
      <c r="E24" s="120"/>
      <c r="F24" s="50"/>
      <c r="G24" s="49"/>
      <c r="H24" s="49"/>
      <c r="I24" s="21"/>
      <c r="J24" s="49"/>
      <c r="K24" s="49"/>
      <c r="L24" s="244">
        <f t="shared" si="3"/>
        <v>0</v>
      </c>
      <c r="M24" s="242">
        <f t="shared" si="4"/>
        <v>0</v>
      </c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ht="12.75" customHeight="1">
      <c r="A25" s="65" t="s">
        <v>83</v>
      </c>
      <c r="B25" s="91" t="s">
        <v>84</v>
      </c>
      <c r="C25" s="203">
        <f>'Лист1'!F25</f>
        <v>36</v>
      </c>
      <c r="D25" s="253">
        <f t="shared" ref="D25:K25" si="6">D26+D31</f>
        <v>4</v>
      </c>
      <c r="E25" s="253">
        <f t="shared" si="6"/>
        <v>32</v>
      </c>
      <c r="F25" s="253">
        <f t="shared" si="6"/>
        <v>0</v>
      </c>
      <c r="G25" s="253">
        <f t="shared" si="6"/>
        <v>0</v>
      </c>
      <c r="H25" s="253">
        <f t="shared" si="6"/>
        <v>0</v>
      </c>
      <c r="I25" s="253">
        <f t="shared" si="6"/>
        <v>0</v>
      </c>
      <c r="J25" s="253">
        <f t="shared" si="6"/>
        <v>0</v>
      </c>
      <c r="K25" s="253">
        <f t="shared" si="6"/>
        <v>0</v>
      </c>
      <c r="L25" s="244">
        <f t="shared" si="3"/>
        <v>36</v>
      </c>
      <c r="M25" s="242">
        <f t="shared" si="4"/>
        <v>0</v>
      </c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ht="12.75" customHeight="1">
      <c r="A26" s="93" t="s">
        <v>86</v>
      </c>
      <c r="B26" s="94" t="s">
        <v>87</v>
      </c>
      <c r="C26" s="203">
        <v>0.0</v>
      </c>
      <c r="D26" s="110">
        <f t="shared" ref="D26:K26" si="7">SUM(D27:D30)</f>
        <v>0</v>
      </c>
      <c r="E26" s="110">
        <f t="shared" si="7"/>
        <v>0</v>
      </c>
      <c r="F26" s="110">
        <f t="shared" si="7"/>
        <v>0</v>
      </c>
      <c r="G26" s="110">
        <f t="shared" si="7"/>
        <v>0</v>
      </c>
      <c r="H26" s="110">
        <f t="shared" si="7"/>
        <v>0</v>
      </c>
      <c r="I26" s="110">
        <f t="shared" si="7"/>
        <v>0</v>
      </c>
      <c r="J26" s="110">
        <f t="shared" si="7"/>
        <v>0</v>
      </c>
      <c r="K26" s="110">
        <f t="shared" si="7"/>
        <v>0</v>
      </c>
      <c r="L26" s="244">
        <f t="shared" si="3"/>
        <v>0</v>
      </c>
      <c r="M26" s="242">
        <f t="shared" si="4"/>
        <v>0</v>
      </c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ht="12.75" customHeight="1">
      <c r="A27" s="100"/>
      <c r="B27" s="101" t="s">
        <v>89</v>
      </c>
      <c r="C27" s="203" t="str">
        <f>'Лист1'!F27</f>
        <v/>
      </c>
      <c r="D27" s="49"/>
      <c r="E27" s="49"/>
      <c r="F27" s="49"/>
      <c r="G27" s="49"/>
      <c r="H27" s="49"/>
      <c r="I27" s="49"/>
      <c r="J27" s="49"/>
      <c r="K27" s="49"/>
      <c r="L27" s="244">
        <f t="shared" si="3"/>
        <v>0</v>
      </c>
      <c r="M27" s="242">
        <f t="shared" si="4"/>
        <v>0</v>
      </c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ht="12.75" customHeight="1">
      <c r="A28" s="100"/>
      <c r="B28" s="105" t="s">
        <v>90</v>
      </c>
      <c r="C28" s="203" t="str">
        <f>'Лист1'!F28</f>
        <v/>
      </c>
      <c r="D28" s="254"/>
      <c r="E28" s="255"/>
      <c r="F28" s="87"/>
      <c r="G28" s="87"/>
      <c r="H28" s="239"/>
      <c r="I28" s="246"/>
      <c r="J28" s="239"/>
      <c r="K28" s="239"/>
      <c r="L28" s="244">
        <f t="shared" si="3"/>
        <v>0</v>
      </c>
      <c r="M28" s="242">
        <f t="shared" si="4"/>
        <v>0</v>
      </c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ht="12.75" customHeight="1">
      <c r="A29" s="100"/>
      <c r="B29" s="109" t="s">
        <v>91</v>
      </c>
      <c r="C29" s="203" t="str">
        <f>'Лист1'!F29</f>
        <v/>
      </c>
      <c r="D29" s="49"/>
      <c r="E29" s="49"/>
      <c r="F29" s="49"/>
      <c r="G29" s="49"/>
      <c r="H29" s="49"/>
      <c r="I29" s="49"/>
      <c r="J29" s="49"/>
      <c r="K29" s="49"/>
      <c r="L29" s="244">
        <f t="shared" si="3"/>
        <v>0</v>
      </c>
      <c r="M29" s="242">
        <f t="shared" si="4"/>
        <v>0</v>
      </c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ht="12.75" customHeight="1">
      <c r="A30" s="100"/>
      <c r="B30" s="101" t="s">
        <v>92</v>
      </c>
      <c r="C30" s="203" t="str">
        <f>'Лист1'!F30</f>
        <v/>
      </c>
      <c r="D30" s="49"/>
      <c r="E30" s="49"/>
      <c r="F30" s="49"/>
      <c r="G30" s="49"/>
      <c r="H30" s="49"/>
      <c r="I30" s="21"/>
      <c r="J30" s="49"/>
      <c r="K30" s="58"/>
      <c r="L30" s="244"/>
      <c r="M30" s="2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ht="18.0" customHeight="1">
      <c r="A31" s="50" t="s">
        <v>93</v>
      </c>
      <c r="B31" s="111" t="s">
        <v>94</v>
      </c>
      <c r="C31" s="203">
        <f>'Лист1'!F31</f>
        <v>36</v>
      </c>
      <c r="D31" s="256">
        <v>4.0</v>
      </c>
      <c r="E31" s="255">
        <v>32.0</v>
      </c>
      <c r="F31" s="98"/>
      <c r="G31" s="98"/>
      <c r="H31" s="98"/>
      <c r="I31" s="257"/>
      <c r="J31" s="239"/>
      <c r="K31" s="258"/>
      <c r="L31" s="244">
        <f t="shared" ref="L31:L90" si="9">SUM(D31:K31)</f>
        <v>36</v>
      </c>
      <c r="M31" s="242">
        <f t="shared" ref="M31:M90" si="10">C31-L31</f>
        <v>0</v>
      </c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ht="12.75" customHeight="1">
      <c r="A32" s="112" t="s">
        <v>95</v>
      </c>
      <c r="B32" s="113" t="s">
        <v>96</v>
      </c>
      <c r="C32" s="203">
        <f>'Лист1'!F32</f>
        <v>16</v>
      </c>
      <c r="D32" s="114">
        <f t="shared" ref="D32:K32" si="8">SUM(D33:D37)</f>
        <v>0</v>
      </c>
      <c r="E32" s="114">
        <f t="shared" si="8"/>
        <v>0</v>
      </c>
      <c r="F32" s="114">
        <f t="shared" si="8"/>
        <v>0</v>
      </c>
      <c r="G32" s="114">
        <f t="shared" si="8"/>
        <v>6</v>
      </c>
      <c r="H32" s="114">
        <f t="shared" si="8"/>
        <v>0</v>
      </c>
      <c r="I32" s="114">
        <f t="shared" si="8"/>
        <v>8</v>
      </c>
      <c r="J32" s="114">
        <f t="shared" si="8"/>
        <v>0</v>
      </c>
      <c r="K32" s="114">
        <f t="shared" si="8"/>
        <v>2</v>
      </c>
      <c r="L32" s="244">
        <f t="shared" si="9"/>
        <v>16</v>
      </c>
      <c r="M32" s="242">
        <f t="shared" si="10"/>
        <v>0</v>
      </c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ht="12.75" customHeight="1">
      <c r="A33" s="117" t="s">
        <v>98</v>
      </c>
      <c r="B33" s="118" t="s">
        <v>99</v>
      </c>
      <c r="C33" s="203">
        <f>'Лист1'!F33</f>
        <v>2</v>
      </c>
      <c r="D33" s="119"/>
      <c r="E33" s="119"/>
      <c r="F33" s="62"/>
      <c r="G33" s="62"/>
      <c r="H33" s="62"/>
      <c r="I33" s="62"/>
      <c r="J33" s="62"/>
      <c r="K33" s="120">
        <v>2.0</v>
      </c>
      <c r="L33" s="244">
        <f t="shared" si="9"/>
        <v>2</v>
      </c>
      <c r="M33" s="242">
        <f t="shared" si="10"/>
        <v>0</v>
      </c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ht="12.75" customHeight="1">
      <c r="A34" s="121" t="s">
        <v>101</v>
      </c>
      <c r="B34" s="118" t="s">
        <v>59</v>
      </c>
      <c r="C34" s="203" t="str">
        <f>'Лист1'!F34</f>
        <v/>
      </c>
      <c r="D34" s="119"/>
      <c r="E34" s="119"/>
      <c r="F34" s="120"/>
      <c r="G34" s="62"/>
      <c r="H34" s="62"/>
      <c r="I34" s="62"/>
      <c r="J34" s="62"/>
      <c r="K34" s="62"/>
      <c r="L34" s="244">
        <f t="shared" si="9"/>
        <v>0</v>
      </c>
      <c r="M34" s="242">
        <f t="shared" si="10"/>
        <v>0</v>
      </c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ht="12.75" customHeight="1">
      <c r="A35" s="121" t="s">
        <v>102</v>
      </c>
      <c r="B35" s="118" t="s">
        <v>103</v>
      </c>
      <c r="C35" s="203">
        <f>'Лист1'!F35</f>
        <v>2</v>
      </c>
      <c r="D35" s="119"/>
      <c r="E35" s="119"/>
      <c r="F35" s="62"/>
      <c r="G35" s="120">
        <v>2.0</v>
      </c>
      <c r="H35" s="62"/>
      <c r="I35" s="62"/>
      <c r="J35" s="62"/>
      <c r="K35" s="62"/>
      <c r="L35" s="244">
        <f t="shared" si="9"/>
        <v>2</v>
      </c>
      <c r="M35" s="242">
        <f t="shared" si="10"/>
        <v>0</v>
      </c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ht="12.75" customHeight="1">
      <c r="A36" s="121" t="s">
        <v>104</v>
      </c>
      <c r="B36" s="122" t="s">
        <v>105</v>
      </c>
      <c r="C36" s="203">
        <f>'Лист1'!F36</f>
        <v>12</v>
      </c>
      <c r="D36" s="119"/>
      <c r="E36" s="119"/>
      <c r="F36" s="62"/>
      <c r="G36" s="174">
        <v>4.0</v>
      </c>
      <c r="H36" s="62"/>
      <c r="I36" s="120">
        <v>8.0</v>
      </c>
      <c r="J36" s="62"/>
      <c r="K36" s="62"/>
      <c r="L36" s="244">
        <f t="shared" si="9"/>
        <v>12</v>
      </c>
      <c r="M36" s="242">
        <f t="shared" si="10"/>
        <v>0</v>
      </c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ht="22.5" customHeight="1">
      <c r="A37" s="259" t="s">
        <v>104</v>
      </c>
      <c r="B37" s="126" t="s">
        <v>108</v>
      </c>
      <c r="C37" s="203" t="str">
        <f>'Лист1'!F37</f>
        <v/>
      </c>
      <c r="D37" s="119"/>
      <c r="E37" s="119"/>
      <c r="F37" s="127"/>
      <c r="G37" s="127"/>
      <c r="H37" s="127"/>
      <c r="I37" s="127"/>
      <c r="J37" s="127"/>
      <c r="K37" s="120"/>
      <c r="L37" s="244">
        <f t="shared" si="9"/>
        <v>0</v>
      </c>
      <c r="M37" s="242">
        <f t="shared" si="10"/>
        <v>0</v>
      </c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ht="12.75" customHeight="1">
      <c r="A38" s="128" t="s">
        <v>110</v>
      </c>
      <c r="B38" s="129" t="s">
        <v>111</v>
      </c>
      <c r="C38" s="203">
        <f>'Лист1'!F38</f>
        <v>24</v>
      </c>
      <c r="D38" s="130">
        <f t="shared" ref="D38:K38" si="11">SUM(D39:D42)</f>
        <v>0</v>
      </c>
      <c r="E38" s="130">
        <f t="shared" si="11"/>
        <v>0</v>
      </c>
      <c r="F38" s="130">
        <f t="shared" si="11"/>
        <v>10</v>
      </c>
      <c r="G38" s="130">
        <f t="shared" si="11"/>
        <v>6</v>
      </c>
      <c r="H38" s="130">
        <f t="shared" si="11"/>
        <v>8</v>
      </c>
      <c r="I38" s="130">
        <f t="shared" si="11"/>
        <v>0</v>
      </c>
      <c r="J38" s="130">
        <f t="shared" si="11"/>
        <v>0</v>
      </c>
      <c r="K38" s="130">
        <f t="shared" si="11"/>
        <v>0</v>
      </c>
      <c r="L38" s="242">
        <f t="shared" si="9"/>
        <v>24</v>
      </c>
      <c r="M38" s="242">
        <f t="shared" si="10"/>
        <v>0</v>
      </c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ht="12.75" customHeight="1">
      <c r="A39" s="117" t="s">
        <v>113</v>
      </c>
      <c r="B39" s="118" t="s">
        <v>114</v>
      </c>
      <c r="C39" s="203">
        <f>'Лист1'!F39</f>
        <v>10</v>
      </c>
      <c r="D39" s="50"/>
      <c r="E39" s="50"/>
      <c r="F39" s="53">
        <v>10.0</v>
      </c>
      <c r="G39" s="134"/>
      <c r="H39" s="134"/>
      <c r="I39" s="134"/>
      <c r="J39" s="134"/>
      <c r="K39" s="134"/>
      <c r="L39" s="244">
        <f t="shared" si="9"/>
        <v>10</v>
      </c>
      <c r="M39" s="242">
        <f t="shared" si="10"/>
        <v>0</v>
      </c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ht="12.75" customHeight="1">
      <c r="A40" s="121" t="s">
        <v>116</v>
      </c>
      <c r="B40" s="122" t="s">
        <v>117</v>
      </c>
      <c r="C40" s="203">
        <f>'Лист1'!F40</f>
        <v>6</v>
      </c>
      <c r="D40" s="50"/>
      <c r="E40" s="50"/>
      <c r="F40" s="135"/>
      <c r="G40" s="53">
        <v>6.0</v>
      </c>
      <c r="H40" s="134"/>
      <c r="I40" s="134"/>
      <c r="J40" s="134"/>
      <c r="K40" s="134"/>
      <c r="L40" s="244">
        <f t="shared" si="9"/>
        <v>6</v>
      </c>
      <c r="M40" s="242">
        <f t="shared" si="10"/>
        <v>0</v>
      </c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ht="12.75" customHeight="1">
      <c r="A41" s="117" t="s">
        <v>118</v>
      </c>
      <c r="B41" s="122" t="s">
        <v>119</v>
      </c>
      <c r="C41" s="203">
        <f>'Лист1'!F41</f>
        <v>8</v>
      </c>
      <c r="D41" s="50"/>
      <c r="E41" s="50"/>
      <c r="F41" s="135"/>
      <c r="G41" s="136"/>
      <c r="H41" s="53">
        <v>8.0</v>
      </c>
      <c r="I41" s="49"/>
      <c r="J41" s="49"/>
      <c r="K41" s="49"/>
      <c r="L41" s="244">
        <f t="shared" si="9"/>
        <v>8</v>
      </c>
      <c r="M41" s="242">
        <f t="shared" si="10"/>
        <v>0</v>
      </c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ht="12.75" customHeight="1">
      <c r="A42" s="121" t="s">
        <v>120</v>
      </c>
      <c r="B42" s="122" t="s">
        <v>121</v>
      </c>
      <c r="C42" s="203" t="str">
        <f>'Лист1'!F42</f>
        <v/>
      </c>
      <c r="D42" s="78"/>
      <c r="E42" s="78"/>
      <c r="F42" s="137"/>
      <c r="G42" s="137"/>
      <c r="H42" s="62"/>
      <c r="I42" s="63"/>
      <c r="J42" s="62"/>
      <c r="K42" s="62"/>
      <c r="L42" s="244">
        <f t="shared" si="9"/>
        <v>0</v>
      </c>
      <c r="M42" s="242">
        <f t="shared" si="10"/>
        <v>0</v>
      </c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ht="12.75" customHeight="1">
      <c r="A43" s="138" t="s">
        <v>122</v>
      </c>
      <c r="B43" s="139" t="s">
        <v>123</v>
      </c>
      <c r="C43" s="203">
        <f>'Лист1'!F43</f>
        <v>50</v>
      </c>
      <c r="D43" s="114">
        <f t="shared" ref="D43:K43" si="12">SUM(D44:D60)</f>
        <v>0</v>
      </c>
      <c r="E43" s="114">
        <f t="shared" si="12"/>
        <v>0</v>
      </c>
      <c r="F43" s="114">
        <f t="shared" si="12"/>
        <v>4</v>
      </c>
      <c r="G43" s="114">
        <f t="shared" si="12"/>
        <v>22</v>
      </c>
      <c r="H43" s="114">
        <f t="shared" si="12"/>
        <v>0</v>
      </c>
      <c r="I43" s="114">
        <f t="shared" si="12"/>
        <v>6</v>
      </c>
      <c r="J43" s="114">
        <f t="shared" si="12"/>
        <v>12</v>
      </c>
      <c r="K43" s="114">
        <f t="shared" si="12"/>
        <v>6</v>
      </c>
      <c r="L43" s="244">
        <f t="shared" si="9"/>
        <v>50</v>
      </c>
      <c r="M43" s="242">
        <f t="shared" si="10"/>
        <v>0</v>
      </c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ht="12.75" customHeight="1">
      <c r="A44" s="141" t="s">
        <v>125</v>
      </c>
      <c r="B44" s="142" t="s">
        <v>126</v>
      </c>
      <c r="C44" s="203">
        <f>'Лист1'!F44</f>
        <v>2</v>
      </c>
      <c r="D44" s="97"/>
      <c r="E44" s="97"/>
      <c r="F44" s="136"/>
      <c r="G44" s="53">
        <v>2.0</v>
      </c>
      <c r="H44" s="136"/>
      <c r="I44" s="136"/>
      <c r="J44" s="136"/>
      <c r="K44" s="136"/>
      <c r="L44" s="244">
        <f t="shared" si="9"/>
        <v>2</v>
      </c>
      <c r="M44" s="242">
        <f t="shared" si="10"/>
        <v>0</v>
      </c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ht="12.75" customHeight="1">
      <c r="A45" s="141" t="s">
        <v>127</v>
      </c>
      <c r="B45" s="142" t="s">
        <v>128</v>
      </c>
      <c r="C45" s="203" t="str">
        <f>'Лист1'!F45</f>
        <v/>
      </c>
      <c r="D45" s="97"/>
      <c r="E45" s="97"/>
      <c r="F45" s="136"/>
      <c r="G45" s="120"/>
      <c r="H45" s="136"/>
      <c r="I45" s="136"/>
      <c r="J45" s="136"/>
      <c r="K45" s="136"/>
      <c r="L45" s="244">
        <f t="shared" si="9"/>
        <v>0</v>
      </c>
      <c r="M45" s="242">
        <f t="shared" si="10"/>
        <v>0</v>
      </c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ht="12.75" customHeight="1">
      <c r="A46" s="141" t="s">
        <v>129</v>
      </c>
      <c r="B46" s="142" t="s">
        <v>130</v>
      </c>
      <c r="C46" s="203">
        <f>'Лист1'!F46</f>
        <v>4</v>
      </c>
      <c r="D46" s="97"/>
      <c r="E46" s="97"/>
      <c r="F46" s="136"/>
      <c r="G46" s="120">
        <v>4.0</v>
      </c>
      <c r="H46" s="136"/>
      <c r="I46" s="136"/>
      <c r="J46" s="136"/>
      <c r="K46" s="136"/>
      <c r="L46" s="244">
        <f t="shared" si="9"/>
        <v>4</v>
      </c>
      <c r="M46" s="242">
        <f t="shared" si="10"/>
        <v>0</v>
      </c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ht="12.75" customHeight="1">
      <c r="A47" s="141" t="s">
        <v>131</v>
      </c>
      <c r="B47" s="143" t="s">
        <v>132</v>
      </c>
      <c r="C47" s="203">
        <f>'Лист1'!F47</f>
        <v>6</v>
      </c>
      <c r="D47" s="97"/>
      <c r="E47" s="97"/>
      <c r="F47" s="53">
        <v>2.0</v>
      </c>
      <c r="G47" s="53">
        <v>4.0</v>
      </c>
      <c r="H47" s="135"/>
      <c r="I47" s="136"/>
      <c r="J47" s="136"/>
      <c r="K47" s="136"/>
      <c r="L47" s="244">
        <f t="shared" si="9"/>
        <v>6</v>
      </c>
      <c r="M47" s="242">
        <f t="shared" si="10"/>
        <v>0</v>
      </c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ht="12.75" customHeight="1">
      <c r="A48" s="141" t="s">
        <v>133</v>
      </c>
      <c r="B48" s="142" t="s">
        <v>134</v>
      </c>
      <c r="C48" s="203">
        <f>'Лист1'!F48</f>
        <v>2</v>
      </c>
      <c r="D48" s="97"/>
      <c r="E48" s="97"/>
      <c r="F48" s="136"/>
      <c r="G48" s="120">
        <v>2.0</v>
      </c>
      <c r="H48" s="136"/>
      <c r="I48" s="136"/>
      <c r="J48" s="136"/>
      <c r="K48" s="136"/>
      <c r="L48" s="244">
        <f t="shared" si="9"/>
        <v>2</v>
      </c>
      <c r="M48" s="242">
        <f t="shared" si="10"/>
        <v>0</v>
      </c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ht="12.75" customHeight="1">
      <c r="A49" s="141" t="s">
        <v>135</v>
      </c>
      <c r="B49" s="142" t="s">
        <v>136</v>
      </c>
      <c r="C49" s="203" t="str">
        <f>'Лист1'!F49</f>
        <v/>
      </c>
      <c r="D49" s="97"/>
      <c r="E49" s="97"/>
      <c r="F49" s="136"/>
      <c r="G49" s="136"/>
      <c r="H49" s="136"/>
      <c r="I49" s="120"/>
      <c r="J49" s="136"/>
      <c r="K49" s="136"/>
      <c r="L49" s="244">
        <f t="shared" si="9"/>
        <v>0</v>
      </c>
      <c r="M49" s="242">
        <f t="shared" si="10"/>
        <v>0</v>
      </c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ht="12.75" customHeight="1">
      <c r="A50" s="141" t="s">
        <v>137</v>
      </c>
      <c r="B50" s="145" t="s">
        <v>138</v>
      </c>
      <c r="C50" s="203">
        <f>'Лист1'!F50</f>
        <v>2</v>
      </c>
      <c r="D50" s="97"/>
      <c r="E50" s="97"/>
      <c r="F50" s="136"/>
      <c r="G50" s="136"/>
      <c r="I50" s="136"/>
      <c r="J50" s="120">
        <v>2.0</v>
      </c>
      <c r="K50" s="136"/>
      <c r="L50" s="244">
        <f t="shared" si="9"/>
        <v>2</v>
      </c>
      <c r="M50" s="242">
        <f t="shared" si="10"/>
        <v>0</v>
      </c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</row>
    <row r="51" ht="12.75" customHeight="1">
      <c r="A51" s="141" t="s">
        <v>139</v>
      </c>
      <c r="B51" s="145" t="s">
        <v>140</v>
      </c>
      <c r="C51" s="203">
        <f>'Лист1'!F51</f>
        <v>2</v>
      </c>
      <c r="D51" s="97"/>
      <c r="E51" s="97"/>
      <c r="F51" s="136"/>
      <c r="G51" s="53">
        <v>2.0</v>
      </c>
      <c r="H51" s="136"/>
      <c r="I51" s="136"/>
      <c r="J51" s="136"/>
      <c r="K51" s="136"/>
      <c r="L51" s="244">
        <f t="shared" si="9"/>
        <v>2</v>
      </c>
      <c r="M51" s="242">
        <f t="shared" si="10"/>
        <v>0</v>
      </c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</row>
    <row r="52" ht="12.75" customHeight="1">
      <c r="A52" s="141" t="s">
        <v>142</v>
      </c>
      <c r="B52" s="145" t="s">
        <v>143</v>
      </c>
      <c r="C52" s="203" t="str">
        <f>'Лист1'!F52</f>
        <v/>
      </c>
      <c r="D52" s="97"/>
      <c r="E52" s="97"/>
      <c r="F52" s="146"/>
      <c r="G52" s="135"/>
      <c r="H52" s="136"/>
      <c r="I52" s="136"/>
      <c r="J52" s="120"/>
      <c r="K52" s="136"/>
      <c r="L52" s="244">
        <f t="shared" si="9"/>
        <v>0</v>
      </c>
      <c r="M52" s="242">
        <f t="shared" si="10"/>
        <v>0</v>
      </c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</row>
    <row r="53" ht="12.75" customHeight="1">
      <c r="A53" s="141" t="s">
        <v>144</v>
      </c>
      <c r="B53" s="147" t="s">
        <v>145</v>
      </c>
      <c r="C53" s="203">
        <f>'Лист1'!F53</f>
        <v>2</v>
      </c>
      <c r="D53" s="97"/>
      <c r="E53" s="97"/>
      <c r="F53" s="136"/>
      <c r="G53" s="135"/>
      <c r="H53" s="136"/>
      <c r="I53" s="135"/>
      <c r="J53" s="49"/>
      <c r="K53" s="120">
        <v>2.0</v>
      </c>
      <c r="L53" s="244">
        <f t="shared" si="9"/>
        <v>2</v>
      </c>
      <c r="M53" s="242">
        <f t="shared" si="10"/>
        <v>0</v>
      </c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</row>
    <row r="54" ht="12.75" customHeight="1">
      <c r="A54" s="141" t="s">
        <v>146</v>
      </c>
      <c r="B54" s="145" t="s">
        <v>147</v>
      </c>
      <c r="C54" s="203">
        <f>'Лист1'!F54</f>
        <v>2</v>
      </c>
      <c r="D54" s="97"/>
      <c r="E54" s="97"/>
      <c r="F54" s="49"/>
      <c r="G54" s="49"/>
      <c r="I54" s="135"/>
      <c r="J54" s="120">
        <v>2.0</v>
      </c>
      <c r="K54" s="49"/>
      <c r="L54" s="244">
        <f t="shared" si="9"/>
        <v>2</v>
      </c>
      <c r="M54" s="242">
        <f t="shared" si="10"/>
        <v>0</v>
      </c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</row>
    <row r="55" ht="12.75" customHeight="1">
      <c r="A55" s="141" t="s">
        <v>148</v>
      </c>
      <c r="B55" s="122" t="s">
        <v>149</v>
      </c>
      <c r="C55" s="203" t="str">
        <f>'Лист1'!F55</f>
        <v/>
      </c>
      <c r="D55" s="97"/>
      <c r="E55" s="97"/>
      <c r="F55" s="136"/>
      <c r="G55" s="120"/>
      <c r="H55" s="136"/>
      <c r="I55" s="136"/>
      <c r="J55" s="136"/>
      <c r="K55" s="136"/>
      <c r="L55" s="244">
        <f t="shared" si="9"/>
        <v>0</v>
      </c>
      <c r="M55" s="242">
        <f t="shared" si="10"/>
        <v>0</v>
      </c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</row>
    <row r="56" ht="12.75" customHeight="1">
      <c r="A56" s="141" t="s">
        <v>150</v>
      </c>
      <c r="B56" s="126" t="s">
        <v>151</v>
      </c>
      <c r="C56" s="203" t="str">
        <f>'Лист1'!F56</f>
        <v/>
      </c>
      <c r="D56" s="97"/>
      <c r="E56" s="97"/>
      <c r="F56" s="136"/>
      <c r="G56" s="63"/>
      <c r="H56" s="62"/>
      <c r="I56" s="62"/>
      <c r="J56" s="62"/>
      <c r="K56" s="62"/>
      <c r="L56" s="244">
        <f t="shared" si="9"/>
        <v>0</v>
      </c>
      <c r="M56" s="242">
        <f t="shared" si="10"/>
        <v>0</v>
      </c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</row>
    <row r="57" ht="12.75" customHeight="1">
      <c r="A57" s="141" t="s">
        <v>152</v>
      </c>
      <c r="B57" s="147" t="s">
        <v>153</v>
      </c>
      <c r="C57" s="203">
        <f>'Лист1'!F57</f>
        <v>2</v>
      </c>
      <c r="D57" s="97"/>
      <c r="E57" s="97"/>
      <c r="F57" s="63">
        <v>2.0</v>
      </c>
      <c r="G57" s="151"/>
      <c r="H57" s="151"/>
      <c r="I57" s="151"/>
      <c r="J57" s="151"/>
      <c r="K57" s="119"/>
      <c r="L57" s="244">
        <f t="shared" si="9"/>
        <v>2</v>
      </c>
      <c r="M57" s="242">
        <f t="shared" si="10"/>
        <v>0</v>
      </c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</row>
    <row r="58" ht="12.75" customHeight="1">
      <c r="A58" s="141" t="s">
        <v>154</v>
      </c>
      <c r="B58" s="122" t="s">
        <v>155</v>
      </c>
      <c r="C58" s="203">
        <f>'Лист1'!F58</f>
        <v>8</v>
      </c>
      <c r="D58" s="97"/>
      <c r="E58" s="97"/>
      <c r="F58" s="49"/>
      <c r="G58" s="53">
        <v>8.0</v>
      </c>
      <c r="H58" s="49"/>
      <c r="I58" s="49"/>
      <c r="J58" s="49"/>
      <c r="K58" s="49"/>
      <c r="L58" s="244">
        <f t="shared" si="9"/>
        <v>8</v>
      </c>
      <c r="M58" s="242">
        <f t="shared" si="10"/>
        <v>0</v>
      </c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</row>
    <row r="59" ht="12.75" customHeight="1">
      <c r="A59" s="141" t="s">
        <v>156</v>
      </c>
      <c r="B59" s="122" t="s">
        <v>243</v>
      </c>
      <c r="C59" s="203">
        <f>'Лист1'!F59</f>
        <v>14</v>
      </c>
      <c r="D59" s="97"/>
      <c r="E59" s="97"/>
      <c r="F59" s="49"/>
      <c r="G59" s="49"/>
      <c r="H59" s="120"/>
      <c r="I59" s="153">
        <v>6.0</v>
      </c>
      <c r="J59" s="53">
        <v>8.0</v>
      </c>
      <c r="K59" s="49"/>
      <c r="L59" s="244">
        <f t="shared" si="9"/>
        <v>14</v>
      </c>
      <c r="M59" s="242">
        <f t="shared" si="10"/>
        <v>0</v>
      </c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</row>
    <row r="60" ht="12.75" customHeight="1">
      <c r="A60" s="141" t="s">
        <v>160</v>
      </c>
      <c r="B60" s="122" t="s">
        <v>161</v>
      </c>
      <c r="C60" s="203">
        <f>'Лист1'!F60</f>
        <v>4</v>
      </c>
      <c r="D60" s="97"/>
      <c r="E60" s="97"/>
      <c r="F60" s="49"/>
      <c r="G60" s="50"/>
      <c r="H60" s="49"/>
      <c r="I60" s="49"/>
      <c r="J60" s="49"/>
      <c r="K60" s="53">
        <v>4.0</v>
      </c>
      <c r="L60" s="244">
        <f t="shared" si="9"/>
        <v>4</v>
      </c>
      <c r="M60" s="242">
        <f t="shared" si="10"/>
        <v>0</v>
      </c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</row>
    <row r="61" ht="12.75" customHeight="1">
      <c r="A61" s="155" t="s">
        <v>162</v>
      </c>
      <c r="B61" s="156" t="s">
        <v>163</v>
      </c>
      <c r="C61" s="203">
        <f>'Лист1'!F61</f>
        <v>64</v>
      </c>
      <c r="D61" s="114">
        <f t="shared" ref="D61:K61" si="13">D62</f>
        <v>0</v>
      </c>
      <c r="E61" s="114">
        <f t="shared" si="13"/>
        <v>0</v>
      </c>
      <c r="F61" s="114">
        <f t="shared" si="13"/>
        <v>0</v>
      </c>
      <c r="G61" s="114">
        <f t="shared" si="13"/>
        <v>2</v>
      </c>
      <c r="H61" s="114">
        <f t="shared" si="13"/>
        <v>20</v>
      </c>
      <c r="I61" s="114">
        <f t="shared" si="13"/>
        <v>26</v>
      </c>
      <c r="J61" s="114">
        <f t="shared" si="13"/>
        <v>16</v>
      </c>
      <c r="K61" s="114">
        <f t="shared" si="13"/>
        <v>0</v>
      </c>
      <c r="L61" s="244">
        <f t="shared" si="9"/>
        <v>64</v>
      </c>
      <c r="M61" s="242">
        <f t="shared" si="10"/>
        <v>0</v>
      </c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</row>
    <row r="62" ht="12.75" customHeight="1">
      <c r="A62" s="155" t="s">
        <v>166</v>
      </c>
      <c r="B62" s="156" t="s">
        <v>167</v>
      </c>
      <c r="C62" s="203">
        <f>'Лист1'!F62</f>
        <v>64</v>
      </c>
      <c r="D62" s="114">
        <f t="shared" ref="D62:K62" si="14">D63+D72+D79+D85</f>
        <v>0</v>
      </c>
      <c r="E62" s="114">
        <f t="shared" si="14"/>
        <v>0</v>
      </c>
      <c r="F62" s="114">
        <f t="shared" si="14"/>
        <v>0</v>
      </c>
      <c r="G62" s="114">
        <f t="shared" si="14"/>
        <v>2</v>
      </c>
      <c r="H62" s="114">
        <f t="shared" si="14"/>
        <v>20</v>
      </c>
      <c r="I62" s="114">
        <f t="shared" si="14"/>
        <v>26</v>
      </c>
      <c r="J62" s="114">
        <f t="shared" si="14"/>
        <v>16</v>
      </c>
      <c r="K62" s="114">
        <f t="shared" si="14"/>
        <v>0</v>
      </c>
      <c r="L62" s="244">
        <f t="shared" si="9"/>
        <v>64</v>
      </c>
      <c r="M62" s="242">
        <f t="shared" si="10"/>
        <v>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ht="12.75" customHeight="1">
      <c r="A63" s="161" t="s">
        <v>169</v>
      </c>
      <c r="B63" s="162" t="s">
        <v>170</v>
      </c>
      <c r="C63" s="203">
        <f>'Лист1'!F63</f>
        <v>40</v>
      </c>
      <c r="D63" s="159">
        <f t="shared" ref="D63:K63" si="15">SUM(D64:D71)</f>
        <v>0</v>
      </c>
      <c r="E63" s="159">
        <f t="shared" si="15"/>
        <v>0</v>
      </c>
      <c r="F63" s="159">
        <f t="shared" si="15"/>
        <v>0</v>
      </c>
      <c r="G63" s="159">
        <f t="shared" si="15"/>
        <v>2</v>
      </c>
      <c r="H63" s="159">
        <f t="shared" si="15"/>
        <v>20</v>
      </c>
      <c r="I63" s="159">
        <f t="shared" si="15"/>
        <v>18</v>
      </c>
      <c r="J63" s="159">
        <f t="shared" si="15"/>
        <v>0</v>
      </c>
      <c r="K63" s="159">
        <f t="shared" si="15"/>
        <v>0</v>
      </c>
      <c r="L63" s="244">
        <f t="shared" si="9"/>
        <v>40</v>
      </c>
      <c r="M63" s="242">
        <f t="shared" si="10"/>
        <v>0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ht="12.75" customHeight="1">
      <c r="A64" s="54" t="s">
        <v>172</v>
      </c>
      <c r="B64" s="165" t="s">
        <v>173</v>
      </c>
      <c r="C64" s="203">
        <f>'Лист1'!F64</f>
        <v>10</v>
      </c>
      <c r="D64" s="167"/>
      <c r="E64" s="167"/>
      <c r="F64" s="62"/>
      <c r="G64" s="120">
        <v>2.0</v>
      </c>
      <c r="H64" s="120">
        <v>2.0</v>
      </c>
      <c r="I64" s="53">
        <v>6.0</v>
      </c>
      <c r="J64" s="135"/>
      <c r="K64" s="169"/>
      <c r="L64" s="244">
        <f t="shared" si="9"/>
        <v>10</v>
      </c>
      <c r="M64" s="242">
        <f t="shared" si="10"/>
        <v>0</v>
      </c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</row>
    <row r="65" ht="12.75" customHeight="1">
      <c r="A65" s="170" t="s">
        <v>175</v>
      </c>
      <c r="B65" s="165" t="s">
        <v>176</v>
      </c>
      <c r="C65" s="203">
        <f>'Лист1'!F65</f>
        <v>10</v>
      </c>
      <c r="D65" s="97"/>
      <c r="E65" s="97"/>
      <c r="F65" s="49"/>
      <c r="G65" s="49"/>
      <c r="H65" s="53">
        <v>10.0</v>
      </c>
      <c r="I65" s="135"/>
      <c r="J65" s="135"/>
      <c r="K65" s="135"/>
      <c r="L65" s="244">
        <f t="shared" si="9"/>
        <v>10</v>
      </c>
      <c r="M65" s="242">
        <f t="shared" si="10"/>
        <v>0</v>
      </c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</row>
    <row r="66" ht="12.75" customHeight="1">
      <c r="A66" s="149" t="s">
        <v>178</v>
      </c>
      <c r="B66" s="165" t="s">
        <v>179</v>
      </c>
      <c r="C66" s="203">
        <f>'Лист1'!F66</f>
        <v>8</v>
      </c>
      <c r="D66" s="97"/>
      <c r="E66" s="97"/>
      <c r="F66" s="169"/>
      <c r="G66" s="62"/>
      <c r="H66" s="174">
        <v>4.0</v>
      </c>
      <c r="I66" s="168">
        <v>4.0</v>
      </c>
      <c r="J66" s="135"/>
      <c r="K66" s="135"/>
      <c r="L66" s="244">
        <f t="shared" si="9"/>
        <v>8</v>
      </c>
      <c r="M66" s="242">
        <f t="shared" si="10"/>
        <v>0</v>
      </c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</row>
    <row r="67" ht="12.75" customHeight="1">
      <c r="A67" s="54" t="s">
        <v>180</v>
      </c>
      <c r="B67" s="56" t="s">
        <v>181</v>
      </c>
      <c r="C67" s="203">
        <f>'Лист1'!F67</f>
        <v>8</v>
      </c>
      <c r="D67" s="97"/>
      <c r="E67" s="97"/>
      <c r="F67" s="169"/>
      <c r="G67" s="62"/>
      <c r="H67" s="62"/>
      <c r="I67" s="53">
        <v>8.0</v>
      </c>
      <c r="J67" s="62"/>
      <c r="K67" s="135"/>
      <c r="L67" s="244">
        <f t="shared" si="9"/>
        <v>8</v>
      </c>
      <c r="M67" s="242">
        <f t="shared" si="10"/>
        <v>0</v>
      </c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</row>
    <row r="68" ht="12.75" customHeight="1">
      <c r="A68" s="54" t="s">
        <v>182</v>
      </c>
      <c r="B68" s="56" t="s">
        <v>183</v>
      </c>
      <c r="C68" s="203">
        <f>'Лист1'!F68</f>
        <v>4</v>
      </c>
      <c r="D68" s="176"/>
      <c r="E68" s="176"/>
      <c r="F68" s="169"/>
      <c r="G68" s="62"/>
      <c r="H68" s="53">
        <v>4.0</v>
      </c>
      <c r="I68" s="62"/>
      <c r="J68" s="62"/>
      <c r="K68" s="62"/>
      <c r="L68" s="244">
        <f t="shared" si="9"/>
        <v>4</v>
      </c>
      <c r="M68" s="242">
        <f t="shared" si="10"/>
        <v>0</v>
      </c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</row>
    <row r="69" ht="12.75" customHeight="1">
      <c r="A69" s="177" t="s">
        <v>184</v>
      </c>
      <c r="B69" s="122" t="s">
        <v>185</v>
      </c>
      <c r="C69" s="203" t="str">
        <f>'Лист1'!F69</f>
        <v/>
      </c>
      <c r="D69" s="176"/>
      <c r="E69" s="176"/>
      <c r="F69" s="62"/>
      <c r="G69" s="120"/>
      <c r="H69" s="120"/>
      <c r="J69" s="62"/>
      <c r="K69" s="62"/>
      <c r="L69" s="244">
        <f t="shared" si="9"/>
        <v>0</v>
      </c>
      <c r="M69" s="242">
        <f t="shared" si="10"/>
        <v>0</v>
      </c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</row>
    <row r="70" ht="12.75" customHeight="1">
      <c r="A70" s="180" t="s">
        <v>187</v>
      </c>
      <c r="B70" s="122" t="s">
        <v>188</v>
      </c>
      <c r="C70" s="203" t="str">
        <f>'Лист1'!F70</f>
        <v/>
      </c>
      <c r="D70" s="176"/>
      <c r="E70" s="176"/>
      <c r="F70" s="169"/>
      <c r="G70" s="62"/>
      <c r="H70" s="62"/>
      <c r="I70" s="120"/>
      <c r="J70" s="62"/>
      <c r="K70" s="62"/>
      <c r="L70" s="244">
        <f t="shared" si="9"/>
        <v>0</v>
      </c>
      <c r="M70" s="242">
        <f t="shared" si="10"/>
        <v>0</v>
      </c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</row>
    <row r="71" ht="12.75" customHeight="1">
      <c r="A71" s="182"/>
      <c r="B71" s="183" t="s">
        <v>189</v>
      </c>
      <c r="C71" s="203" t="str">
        <f>'Лист1'!F71</f>
        <v/>
      </c>
      <c r="D71" s="176"/>
      <c r="E71" s="176"/>
      <c r="F71" s="169"/>
      <c r="G71" s="62"/>
      <c r="H71" s="62"/>
      <c r="I71" s="53"/>
      <c r="J71" s="62"/>
      <c r="K71" s="62"/>
      <c r="L71" s="244">
        <f t="shared" si="9"/>
        <v>0</v>
      </c>
      <c r="M71" s="242">
        <f t="shared" si="10"/>
        <v>0</v>
      </c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</row>
    <row r="72" ht="12.75" customHeight="1">
      <c r="A72" s="138" t="s">
        <v>191</v>
      </c>
      <c r="B72" s="156" t="s">
        <v>192</v>
      </c>
      <c r="C72" s="203">
        <f>'Лист1'!F72</f>
        <v>10</v>
      </c>
      <c r="D72" s="114">
        <f t="shared" ref="D72:K72" si="16">SUM(D73:D78)</f>
        <v>0</v>
      </c>
      <c r="E72" s="114">
        <f t="shared" si="16"/>
        <v>0</v>
      </c>
      <c r="F72" s="114">
        <f t="shared" si="16"/>
        <v>0</v>
      </c>
      <c r="G72" s="114">
        <f t="shared" si="16"/>
        <v>0</v>
      </c>
      <c r="H72" s="114">
        <f t="shared" si="16"/>
        <v>0</v>
      </c>
      <c r="I72" s="114">
        <f t="shared" si="16"/>
        <v>4</v>
      </c>
      <c r="J72" s="114">
        <f t="shared" si="16"/>
        <v>6</v>
      </c>
      <c r="K72" s="114">
        <f t="shared" si="16"/>
        <v>0</v>
      </c>
      <c r="L72" s="244">
        <f t="shared" si="9"/>
        <v>10</v>
      </c>
      <c r="M72" s="242">
        <f t="shared" si="10"/>
        <v>0</v>
      </c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</row>
    <row r="73" ht="12.75" customHeight="1">
      <c r="A73" s="141" t="s">
        <v>193</v>
      </c>
      <c r="B73" s="147" t="s">
        <v>194</v>
      </c>
      <c r="C73" s="203">
        <f>'Лист1'!F73</f>
        <v>2</v>
      </c>
      <c r="D73" s="186"/>
      <c r="E73" s="186"/>
      <c r="F73" s="49"/>
      <c r="G73" s="49"/>
      <c r="H73" s="49"/>
      <c r="I73" s="49"/>
      <c r="J73" s="187">
        <v>2.0</v>
      </c>
      <c r="K73" s="49"/>
      <c r="L73" s="244">
        <f t="shared" si="9"/>
        <v>2</v>
      </c>
      <c r="M73" s="242">
        <f t="shared" si="10"/>
        <v>0</v>
      </c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  <row r="74" ht="12.75" customHeight="1">
      <c r="A74" s="141" t="s">
        <v>196</v>
      </c>
      <c r="B74" s="147" t="s">
        <v>197</v>
      </c>
      <c r="C74" s="203">
        <f>'Лист1'!F74</f>
        <v>4</v>
      </c>
      <c r="D74" s="97"/>
      <c r="E74" s="97"/>
      <c r="F74" s="49"/>
      <c r="G74" s="49"/>
      <c r="H74" s="49"/>
      <c r="I74" s="49"/>
      <c r="J74" s="187">
        <v>4.0</v>
      </c>
      <c r="K74" s="49"/>
      <c r="L74" s="244">
        <f t="shared" si="9"/>
        <v>4</v>
      </c>
      <c r="M74" s="242">
        <f t="shared" si="10"/>
        <v>0</v>
      </c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</row>
    <row r="75" ht="16.5" customHeight="1">
      <c r="A75" s="141" t="s">
        <v>199</v>
      </c>
      <c r="B75" s="54" t="s">
        <v>200</v>
      </c>
      <c r="C75" s="203">
        <f>'Лист1'!F75</f>
        <v>4</v>
      </c>
      <c r="D75" s="97"/>
      <c r="E75" s="97"/>
      <c r="F75" s="49"/>
      <c r="G75" s="49"/>
      <c r="H75" s="49"/>
      <c r="I75" s="120">
        <v>4.0</v>
      </c>
      <c r="J75" s="49"/>
      <c r="K75" s="49"/>
      <c r="L75" s="244">
        <f t="shared" si="9"/>
        <v>4</v>
      </c>
      <c r="M75" s="242">
        <f t="shared" si="10"/>
        <v>0</v>
      </c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</row>
    <row r="76" ht="12.75" customHeight="1">
      <c r="A76" s="118" t="s">
        <v>201</v>
      </c>
      <c r="B76" s="122" t="s">
        <v>185</v>
      </c>
      <c r="C76" s="203" t="str">
        <f>'Лист1'!F76</f>
        <v/>
      </c>
      <c r="D76" s="97"/>
      <c r="E76" s="97"/>
      <c r="F76" s="49"/>
      <c r="G76" s="49"/>
      <c r="H76" s="49"/>
      <c r="I76" s="49"/>
      <c r="K76" s="120"/>
      <c r="L76" s="244">
        <f t="shared" si="9"/>
        <v>0</v>
      </c>
      <c r="M76" s="242">
        <f t="shared" si="10"/>
        <v>0</v>
      </c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</row>
    <row r="77" ht="12.75" customHeight="1">
      <c r="A77" s="118" t="s">
        <v>203</v>
      </c>
      <c r="B77" s="122" t="s">
        <v>204</v>
      </c>
      <c r="C77" s="203" t="str">
        <f>'Лист1'!F77</f>
        <v/>
      </c>
      <c r="D77" s="97"/>
      <c r="E77" s="97"/>
      <c r="F77" s="49"/>
      <c r="G77" s="49"/>
      <c r="H77" s="49"/>
      <c r="I77" s="49"/>
      <c r="J77" s="49"/>
      <c r="K77" s="120"/>
      <c r="L77" s="244">
        <f t="shared" si="9"/>
        <v>0</v>
      </c>
      <c r="M77" s="242">
        <f t="shared" si="10"/>
        <v>0</v>
      </c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</row>
    <row r="78" ht="14.25" customHeight="1">
      <c r="A78" s="77"/>
      <c r="B78" s="183" t="s">
        <v>189</v>
      </c>
      <c r="C78" s="203" t="str">
        <f>'Лист1'!F78</f>
        <v/>
      </c>
      <c r="D78" s="62"/>
      <c r="E78" s="62"/>
      <c r="F78" s="62"/>
      <c r="G78" s="62"/>
      <c r="H78" s="62"/>
      <c r="I78" s="49"/>
      <c r="J78" s="49"/>
      <c r="K78" s="188"/>
      <c r="L78" s="244">
        <f t="shared" si="9"/>
        <v>0</v>
      </c>
      <c r="M78" s="242">
        <f t="shared" si="10"/>
        <v>0</v>
      </c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</row>
    <row r="79" ht="12.75" customHeight="1">
      <c r="A79" s="138" t="s">
        <v>205</v>
      </c>
      <c r="B79" s="189" t="s">
        <v>206</v>
      </c>
      <c r="C79" s="203">
        <f>'Лист1'!F79</f>
        <v>4</v>
      </c>
      <c r="D79" s="114">
        <f t="shared" ref="D79:K79" si="17">SUM(D80:D84)</f>
        <v>0</v>
      </c>
      <c r="E79" s="114">
        <f t="shared" si="17"/>
        <v>0</v>
      </c>
      <c r="F79" s="114">
        <f t="shared" si="17"/>
        <v>0</v>
      </c>
      <c r="G79" s="114">
        <f t="shared" si="17"/>
        <v>0</v>
      </c>
      <c r="H79" s="114">
        <f t="shared" si="17"/>
        <v>0</v>
      </c>
      <c r="I79" s="114">
        <f t="shared" si="17"/>
        <v>0</v>
      </c>
      <c r="J79" s="114">
        <f t="shared" si="17"/>
        <v>4</v>
      </c>
      <c r="K79" s="114">
        <f t="shared" si="17"/>
        <v>0</v>
      </c>
      <c r="L79" s="244">
        <f t="shared" si="9"/>
        <v>4</v>
      </c>
      <c r="M79" s="242">
        <f t="shared" si="10"/>
        <v>0</v>
      </c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</row>
    <row r="80" ht="12.75" customHeight="1">
      <c r="A80" s="118" t="s">
        <v>207</v>
      </c>
      <c r="B80" s="54" t="s">
        <v>208</v>
      </c>
      <c r="C80" s="203">
        <f>'Лист1'!F80</f>
        <v>2</v>
      </c>
      <c r="D80" s="97"/>
      <c r="E80" s="97"/>
      <c r="F80" s="49"/>
      <c r="G80" s="49"/>
      <c r="H80" s="49"/>
      <c r="I80" s="49"/>
      <c r="J80" s="187">
        <v>2.0</v>
      </c>
      <c r="K80" s="49"/>
      <c r="L80" s="244">
        <f t="shared" si="9"/>
        <v>2</v>
      </c>
      <c r="M80" s="242">
        <f t="shared" si="10"/>
        <v>0</v>
      </c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</row>
    <row r="81" ht="12.75" customHeight="1">
      <c r="A81" s="118" t="s">
        <v>210</v>
      </c>
      <c r="B81" s="54" t="s">
        <v>211</v>
      </c>
      <c r="C81" s="203">
        <f>'Лист1'!F81</f>
        <v>2</v>
      </c>
      <c r="D81" s="191"/>
      <c r="E81" s="191"/>
      <c r="F81" s="192"/>
      <c r="G81" s="192"/>
      <c r="H81" s="192"/>
      <c r="I81" s="192"/>
      <c r="J81" s="187">
        <v>2.0</v>
      </c>
      <c r="K81" s="49"/>
      <c r="L81" s="244">
        <f t="shared" si="9"/>
        <v>2</v>
      </c>
      <c r="M81" s="242">
        <f t="shared" si="10"/>
        <v>0</v>
      </c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</row>
    <row r="82" ht="12.75" customHeight="1">
      <c r="A82" s="111" t="s">
        <v>212</v>
      </c>
      <c r="B82" s="122" t="s">
        <v>185</v>
      </c>
      <c r="C82" s="203" t="str">
        <f>'Лист1'!F82</f>
        <v/>
      </c>
      <c r="D82" s="62"/>
      <c r="E82" s="62"/>
      <c r="F82" s="49"/>
      <c r="G82" s="49"/>
      <c r="H82" s="49"/>
      <c r="I82" s="49"/>
      <c r="J82" s="49"/>
      <c r="K82" s="120"/>
      <c r="L82" s="244">
        <f t="shared" si="9"/>
        <v>0</v>
      </c>
      <c r="M82" s="242">
        <f t="shared" si="10"/>
        <v>0</v>
      </c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</row>
    <row r="83" ht="12.75" customHeight="1">
      <c r="A83" s="111" t="s">
        <v>213</v>
      </c>
      <c r="B83" s="122" t="s">
        <v>204</v>
      </c>
      <c r="C83" s="203" t="str">
        <f>'Лист1'!F83</f>
        <v/>
      </c>
      <c r="D83" s="62"/>
      <c r="E83" s="62"/>
      <c r="F83" s="49"/>
      <c r="G83" s="49"/>
      <c r="H83" s="49"/>
      <c r="I83" s="49"/>
      <c r="J83" s="49"/>
      <c r="K83" s="120"/>
      <c r="L83" s="244">
        <f t="shared" si="9"/>
        <v>0</v>
      </c>
      <c r="M83" s="242">
        <f t="shared" si="10"/>
        <v>0</v>
      </c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</row>
    <row r="84" ht="12.75" customHeight="1">
      <c r="A84" s="194"/>
      <c r="B84" s="195" t="s">
        <v>189</v>
      </c>
      <c r="C84" s="203" t="str">
        <f>'Лист1'!F84</f>
        <v/>
      </c>
      <c r="D84" s="62"/>
      <c r="E84" s="62"/>
      <c r="F84" s="62"/>
      <c r="G84" s="49"/>
      <c r="H84" s="49"/>
      <c r="I84" s="49"/>
      <c r="J84" s="49"/>
      <c r="K84" s="188"/>
      <c r="L84" s="244">
        <f t="shared" si="9"/>
        <v>0</v>
      </c>
      <c r="M84" s="242">
        <f t="shared" si="10"/>
        <v>0</v>
      </c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</row>
    <row r="85" ht="12.75" customHeight="1">
      <c r="A85" s="196" t="s">
        <v>214</v>
      </c>
      <c r="B85" s="189" t="s">
        <v>215</v>
      </c>
      <c r="C85" s="203">
        <f>'Лист1'!F85</f>
        <v>10</v>
      </c>
      <c r="D85" s="114">
        <f t="shared" ref="D85:K85" si="18">SUM(D86:D89)</f>
        <v>0</v>
      </c>
      <c r="E85" s="114">
        <f t="shared" si="18"/>
        <v>0</v>
      </c>
      <c r="F85" s="114">
        <f t="shared" si="18"/>
        <v>0</v>
      </c>
      <c r="G85" s="114">
        <f t="shared" si="18"/>
        <v>0</v>
      </c>
      <c r="H85" s="114">
        <f t="shared" si="18"/>
        <v>0</v>
      </c>
      <c r="I85" s="114">
        <f t="shared" si="18"/>
        <v>4</v>
      </c>
      <c r="J85" s="114">
        <f t="shared" si="18"/>
        <v>6</v>
      </c>
      <c r="K85" s="114">
        <f t="shared" si="18"/>
        <v>0</v>
      </c>
      <c r="L85" s="244">
        <f t="shared" si="9"/>
        <v>10</v>
      </c>
      <c r="M85" s="242">
        <f t="shared" si="10"/>
        <v>0</v>
      </c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</row>
    <row r="86" ht="12.75" customHeight="1">
      <c r="A86" s="118" t="s">
        <v>217</v>
      </c>
      <c r="B86" s="122" t="s">
        <v>218</v>
      </c>
      <c r="C86" s="203">
        <f>'Лист1'!F86</f>
        <v>10</v>
      </c>
      <c r="D86" s="62"/>
      <c r="E86" s="62"/>
      <c r="F86" s="49"/>
      <c r="G86" s="49"/>
      <c r="H86" s="49"/>
      <c r="I86" s="120">
        <v>4.0</v>
      </c>
      <c r="J86" s="53">
        <v>6.0</v>
      </c>
      <c r="K86" s="49"/>
      <c r="L86" s="244">
        <f t="shared" si="9"/>
        <v>10</v>
      </c>
      <c r="M86" s="242">
        <f t="shared" si="10"/>
        <v>0</v>
      </c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</row>
    <row r="87" ht="12.75" customHeight="1">
      <c r="A87" s="111" t="s">
        <v>219</v>
      </c>
      <c r="B87" s="122" t="s">
        <v>220</v>
      </c>
      <c r="C87" s="203" t="str">
        <f>'Лист1'!F87</f>
        <v/>
      </c>
      <c r="D87" s="62"/>
      <c r="E87" s="62"/>
      <c r="F87" s="49"/>
      <c r="G87" s="49"/>
      <c r="H87" s="49"/>
      <c r="I87" s="49"/>
      <c r="J87" s="49"/>
      <c r="K87" s="120"/>
      <c r="L87" s="244">
        <f t="shared" si="9"/>
        <v>0</v>
      </c>
      <c r="M87" s="242">
        <f t="shared" si="10"/>
        <v>0</v>
      </c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</row>
    <row r="88" ht="12.75" customHeight="1">
      <c r="A88" s="111" t="s">
        <v>221</v>
      </c>
      <c r="B88" s="122" t="s">
        <v>188</v>
      </c>
      <c r="C88" s="203" t="str">
        <f>'Лист1'!F88</f>
        <v/>
      </c>
      <c r="D88" s="62"/>
      <c r="E88" s="62"/>
      <c r="F88" s="49"/>
      <c r="G88" s="49"/>
      <c r="H88" s="49"/>
      <c r="I88" s="49"/>
      <c r="J88" s="62"/>
      <c r="K88" s="120"/>
      <c r="L88" s="244">
        <f t="shared" si="9"/>
        <v>0</v>
      </c>
      <c r="M88" s="242">
        <f t="shared" si="10"/>
        <v>0</v>
      </c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</row>
    <row r="89" ht="12.75" customHeight="1">
      <c r="A89" s="194"/>
      <c r="B89" s="195" t="s">
        <v>189</v>
      </c>
      <c r="C89" s="203" t="str">
        <f>'Лист1'!F89</f>
        <v/>
      </c>
      <c r="D89" s="62"/>
      <c r="E89" s="62"/>
      <c r="F89" s="49"/>
      <c r="G89" s="49"/>
      <c r="H89" s="49"/>
      <c r="I89" s="49"/>
      <c r="J89" s="199"/>
      <c r="K89" s="53"/>
      <c r="L89" s="244">
        <f t="shared" si="9"/>
        <v>0</v>
      </c>
      <c r="M89" s="242">
        <f t="shared" si="10"/>
        <v>0</v>
      </c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</row>
    <row r="90" ht="12.75" customHeight="1">
      <c r="A90" s="200"/>
      <c r="B90" s="201" t="s">
        <v>222</v>
      </c>
      <c r="C90" s="203">
        <f>'Лист1'!F90</f>
        <v>190</v>
      </c>
      <c r="D90" s="203">
        <f t="shared" ref="D90:K90" si="19">D11+D32+D43+D61+D38</f>
        <v>4</v>
      </c>
      <c r="E90" s="203">
        <f t="shared" si="19"/>
        <v>32</v>
      </c>
      <c r="F90" s="203">
        <f t="shared" si="19"/>
        <v>14</v>
      </c>
      <c r="G90" s="203">
        <f t="shared" si="19"/>
        <v>36</v>
      </c>
      <c r="H90" s="203">
        <f t="shared" si="19"/>
        <v>28</v>
      </c>
      <c r="I90" s="203">
        <f t="shared" si="19"/>
        <v>40</v>
      </c>
      <c r="J90" s="203">
        <f t="shared" si="19"/>
        <v>28</v>
      </c>
      <c r="K90" s="203">
        <f t="shared" si="19"/>
        <v>8</v>
      </c>
      <c r="L90" s="242">
        <f t="shared" si="9"/>
        <v>190</v>
      </c>
      <c r="M90" s="242">
        <f t="shared" si="10"/>
        <v>0</v>
      </c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</row>
    <row r="91" ht="12.75" customHeight="1">
      <c r="A91" s="144"/>
      <c r="B91" s="238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</row>
    <row r="92" ht="12.75" customHeight="1">
      <c r="A92" s="144"/>
      <c r="B92" s="238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</row>
    <row r="93" ht="12.75" customHeight="1">
      <c r="A93" s="144"/>
      <c r="B93" s="238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</row>
    <row r="94" ht="12.75" customHeight="1">
      <c r="A94" s="144"/>
      <c r="B94" s="238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</row>
    <row r="95" ht="12.75" customHeight="1">
      <c r="A95" s="144"/>
      <c r="B95" s="238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</row>
    <row r="96" ht="12.75" customHeight="1">
      <c r="A96" s="144"/>
      <c r="B96" s="238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</row>
    <row r="97" ht="12.75" customHeight="1">
      <c r="A97" s="144"/>
      <c r="B97" s="238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</row>
    <row r="98" ht="12.75" customHeight="1">
      <c r="A98" s="144"/>
      <c r="B98" s="238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</row>
    <row r="99" ht="12.75" customHeight="1">
      <c r="A99" s="144"/>
      <c r="B99" s="238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</row>
    <row r="100" ht="12.75" customHeight="1">
      <c r="A100" s="144"/>
      <c r="B100" s="238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</row>
    <row r="101" ht="12.75" customHeight="1">
      <c r="A101" s="144"/>
      <c r="B101" s="238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</row>
    <row r="102" ht="12.75" customHeight="1">
      <c r="A102" s="144"/>
      <c r="B102" s="238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</row>
    <row r="103" ht="12.75" customHeight="1">
      <c r="A103" s="144"/>
      <c r="B103" s="238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</row>
    <row r="104" ht="12.75" customHeight="1">
      <c r="A104" s="144"/>
      <c r="B104" s="238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</row>
    <row r="105" ht="12.75" customHeight="1">
      <c r="A105" s="144"/>
      <c r="B105" s="238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</row>
    <row r="106" ht="12.75" customHeight="1">
      <c r="A106" s="144"/>
      <c r="B106" s="238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</row>
    <row r="107" ht="12.75" customHeight="1">
      <c r="A107" s="144"/>
      <c r="B107" s="238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</row>
    <row r="108" ht="12.75" customHeight="1">
      <c r="A108" s="144"/>
      <c r="B108" s="238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</row>
    <row r="109" ht="12.75" customHeight="1">
      <c r="A109" s="144"/>
      <c r="B109" s="238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</row>
    <row r="110" ht="12.75" customHeight="1">
      <c r="A110" s="144"/>
      <c r="B110" s="238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</row>
    <row r="111" ht="12.75" customHeight="1">
      <c r="A111" s="144"/>
      <c r="B111" s="238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</row>
    <row r="112" ht="12.75" customHeight="1">
      <c r="A112" s="144"/>
      <c r="B112" s="238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</row>
    <row r="113" ht="12.75" customHeight="1">
      <c r="A113" s="144"/>
      <c r="B113" s="238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</row>
    <row r="114" ht="12.75" customHeight="1">
      <c r="A114" s="144"/>
      <c r="B114" s="238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</row>
    <row r="115" ht="12.75" customHeight="1">
      <c r="A115" s="144"/>
      <c r="B115" s="238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</row>
    <row r="116" ht="12.75" customHeight="1">
      <c r="A116" s="144"/>
      <c r="B116" s="238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ht="12.75" customHeight="1">
      <c r="A117" s="144"/>
      <c r="B117" s="238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</row>
    <row r="118" ht="12.75" customHeight="1">
      <c r="A118" s="144"/>
      <c r="B118" s="238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</row>
    <row r="119" ht="12.75" customHeight="1">
      <c r="A119" s="144"/>
      <c r="B119" s="238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</row>
    <row r="120" ht="12.75" customHeight="1">
      <c r="A120" s="144"/>
      <c r="B120" s="238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</row>
    <row r="121" ht="12.75" customHeight="1">
      <c r="A121" s="144"/>
      <c r="B121" s="238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ht="12.75" customHeight="1">
      <c r="A122" s="144"/>
      <c r="B122" s="238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</row>
    <row r="123" ht="12.75" customHeight="1">
      <c r="A123" s="144"/>
      <c r="B123" s="238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</row>
    <row r="124" ht="12.75" customHeight="1">
      <c r="A124" s="144"/>
      <c r="B124" s="238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</row>
    <row r="125" ht="12.75" customHeight="1">
      <c r="A125" s="144"/>
      <c r="B125" s="238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</row>
    <row r="126" ht="12.75" customHeight="1">
      <c r="A126" s="144"/>
      <c r="B126" s="238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</row>
    <row r="127" ht="12.75" customHeight="1">
      <c r="A127" s="144"/>
      <c r="B127" s="238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</row>
    <row r="128" ht="12.75" customHeight="1">
      <c r="A128" s="144"/>
      <c r="B128" s="238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</row>
    <row r="129" ht="12.75" customHeight="1">
      <c r="A129" s="144"/>
      <c r="B129" s="238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</row>
    <row r="130" ht="12.75" customHeight="1">
      <c r="A130" s="144"/>
      <c r="B130" s="238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</row>
    <row r="131" ht="12.75" customHeight="1">
      <c r="A131" s="144"/>
      <c r="B131" s="238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</row>
    <row r="132" ht="12.75" customHeight="1">
      <c r="A132" s="144"/>
      <c r="B132" s="238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</row>
    <row r="133" ht="12.75" customHeight="1">
      <c r="A133" s="144"/>
      <c r="B133" s="238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</row>
    <row r="134" ht="12.75" customHeight="1">
      <c r="A134" s="144"/>
      <c r="B134" s="238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</row>
    <row r="135" ht="12.75" customHeight="1">
      <c r="A135" s="144"/>
      <c r="B135" s="238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</row>
    <row r="136" ht="12.75" customHeight="1">
      <c r="A136" s="144"/>
      <c r="B136" s="238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</row>
    <row r="137" ht="12.75" customHeight="1">
      <c r="A137" s="144"/>
      <c r="B137" s="238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</row>
    <row r="138" ht="12.75" customHeight="1">
      <c r="A138" s="144"/>
      <c r="B138" s="238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</row>
    <row r="139" ht="12.75" customHeight="1">
      <c r="A139" s="144"/>
      <c r="B139" s="238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</row>
    <row r="140" ht="12.75" customHeight="1">
      <c r="A140" s="144"/>
      <c r="B140" s="238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</row>
    <row r="141" ht="12.75" customHeight="1">
      <c r="A141" s="144"/>
      <c r="B141" s="238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</row>
    <row r="142" ht="12.75" customHeight="1">
      <c r="A142" s="144"/>
      <c r="B142" s="238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</row>
    <row r="143" ht="12.75" customHeight="1">
      <c r="A143" s="144"/>
      <c r="B143" s="238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</row>
    <row r="144" ht="12.75" customHeight="1">
      <c r="A144" s="144"/>
      <c r="B144" s="238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</row>
    <row r="145" ht="12.75" customHeight="1">
      <c r="A145" s="144"/>
      <c r="B145" s="238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</row>
    <row r="146" ht="12.75" customHeight="1">
      <c r="A146" s="144"/>
      <c r="B146" s="238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</row>
    <row r="147" ht="12.75" customHeight="1">
      <c r="A147" s="144"/>
      <c r="B147" s="238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</row>
    <row r="148" ht="12.75" customHeight="1">
      <c r="A148" s="144"/>
      <c r="B148" s="238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</row>
    <row r="149" ht="12.75" customHeight="1">
      <c r="A149" s="144"/>
      <c r="B149" s="238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</row>
    <row r="150" ht="12.75" customHeight="1">
      <c r="A150" s="144"/>
      <c r="B150" s="238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</row>
    <row r="151" ht="12.75" customHeight="1">
      <c r="A151" s="144"/>
      <c r="B151" s="238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</row>
    <row r="152" ht="12.75" customHeight="1">
      <c r="A152" s="144"/>
      <c r="B152" s="238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</row>
    <row r="153" ht="12.75" customHeight="1">
      <c r="A153" s="144"/>
      <c r="B153" s="238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</row>
    <row r="154" ht="12.75" customHeight="1">
      <c r="A154" s="144"/>
      <c r="B154" s="238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</row>
    <row r="155" ht="12.75" customHeight="1">
      <c r="A155" s="144"/>
      <c r="B155" s="238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</row>
    <row r="156" ht="12.75" customHeight="1">
      <c r="A156" s="144"/>
      <c r="B156" s="238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</row>
    <row r="157" ht="12.75" customHeight="1">
      <c r="A157" s="144"/>
      <c r="B157" s="238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</row>
    <row r="158" ht="12.75" customHeight="1">
      <c r="A158" s="144"/>
      <c r="B158" s="238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</row>
    <row r="159" ht="12.75" customHeight="1">
      <c r="A159" s="144"/>
      <c r="B159" s="238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</row>
    <row r="160" ht="12.75" customHeight="1">
      <c r="A160" s="144"/>
      <c r="B160" s="238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</row>
    <row r="161" ht="12.75" customHeight="1">
      <c r="A161" s="144"/>
      <c r="B161" s="238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</row>
    <row r="162" ht="12.75" customHeight="1">
      <c r="A162" s="144"/>
      <c r="B162" s="238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</row>
    <row r="163" ht="12.75" customHeight="1">
      <c r="A163" s="144"/>
      <c r="B163" s="238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</row>
    <row r="164" ht="12.75" customHeight="1">
      <c r="A164" s="144"/>
      <c r="B164" s="238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</row>
    <row r="165" ht="12.75" customHeight="1">
      <c r="A165" s="144"/>
      <c r="B165" s="238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</row>
    <row r="166" ht="12.75" customHeight="1">
      <c r="A166" s="144"/>
      <c r="B166" s="238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</row>
    <row r="167" ht="12.75" customHeight="1">
      <c r="A167" s="144"/>
      <c r="B167" s="238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</row>
    <row r="168" ht="12.75" customHeight="1">
      <c r="A168" s="144"/>
      <c r="B168" s="238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</row>
    <row r="169" ht="12.75" customHeight="1">
      <c r="A169" s="144"/>
      <c r="B169" s="238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</row>
    <row r="170" ht="12.75" customHeight="1">
      <c r="A170" s="144"/>
      <c r="B170" s="238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</row>
    <row r="171" ht="12.75" customHeight="1">
      <c r="A171" s="144"/>
      <c r="B171" s="238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</row>
    <row r="172" ht="12.75" customHeight="1">
      <c r="A172" s="144"/>
      <c r="B172" s="238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</row>
    <row r="173" ht="12.75" customHeight="1">
      <c r="A173" s="144"/>
      <c r="B173" s="238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</row>
    <row r="174" ht="12.75" customHeight="1">
      <c r="A174" s="144"/>
      <c r="B174" s="238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</row>
    <row r="175" ht="12.75" customHeight="1">
      <c r="A175" s="144"/>
      <c r="B175" s="238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</row>
    <row r="176" ht="12.75" customHeight="1">
      <c r="A176" s="144"/>
      <c r="B176" s="238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</row>
    <row r="177" ht="12.75" customHeight="1">
      <c r="A177" s="144"/>
      <c r="B177" s="238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</row>
    <row r="178" ht="12.75" customHeight="1">
      <c r="A178" s="144"/>
      <c r="B178" s="238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</row>
    <row r="179" ht="12.75" customHeight="1">
      <c r="A179" s="144"/>
      <c r="B179" s="238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</row>
    <row r="180" ht="12.75" customHeight="1">
      <c r="A180" s="144"/>
      <c r="B180" s="238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</row>
    <row r="181" ht="12.75" customHeight="1">
      <c r="A181" s="144"/>
      <c r="B181" s="238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</row>
    <row r="182" ht="12.75" customHeight="1">
      <c r="A182" s="144"/>
      <c r="B182" s="238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</row>
    <row r="183" ht="12.75" customHeight="1">
      <c r="A183" s="144"/>
      <c r="B183" s="238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</row>
    <row r="184" ht="12.75" customHeight="1">
      <c r="A184" s="144"/>
      <c r="B184" s="238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</row>
    <row r="185" ht="12.75" customHeight="1">
      <c r="A185" s="144"/>
      <c r="B185" s="238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</row>
    <row r="186" ht="12.75" customHeight="1">
      <c r="A186" s="144"/>
      <c r="B186" s="238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</row>
    <row r="187" ht="12.75" customHeight="1">
      <c r="A187" s="144"/>
      <c r="B187" s="238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</row>
    <row r="188" ht="12.75" customHeight="1">
      <c r="A188" s="144"/>
      <c r="B188" s="238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</row>
    <row r="189" ht="12.75" customHeight="1">
      <c r="A189" s="144"/>
      <c r="B189" s="238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</row>
    <row r="190" ht="12.75" customHeight="1">
      <c r="A190" s="144"/>
      <c r="B190" s="238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</row>
    <row r="191" ht="12.75" customHeight="1">
      <c r="A191" s="144"/>
      <c r="B191" s="238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</row>
    <row r="192" ht="12.75" customHeight="1">
      <c r="A192" s="144"/>
      <c r="B192" s="238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</row>
    <row r="193" ht="12.75" customHeight="1">
      <c r="A193" s="144"/>
      <c r="B193" s="238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</row>
    <row r="194" ht="12.75" customHeight="1">
      <c r="A194" s="144"/>
      <c r="B194" s="238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</row>
    <row r="195" ht="12.75" customHeight="1">
      <c r="A195" s="144"/>
      <c r="B195" s="238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</row>
    <row r="196" ht="12.75" customHeight="1">
      <c r="A196" s="144"/>
      <c r="B196" s="238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</row>
    <row r="197" ht="12.75" customHeight="1">
      <c r="A197" s="144"/>
      <c r="B197" s="238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</row>
    <row r="198" ht="12.75" customHeight="1">
      <c r="A198" s="144"/>
      <c r="B198" s="238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</row>
    <row r="199" ht="12.75" customHeight="1">
      <c r="A199" s="144"/>
      <c r="B199" s="238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</row>
    <row r="200" ht="12.75" customHeight="1">
      <c r="A200" s="144"/>
      <c r="B200" s="238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</row>
    <row r="201" ht="12.75" customHeight="1">
      <c r="A201" s="144"/>
      <c r="B201" s="238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</row>
    <row r="202" ht="12.75" customHeight="1">
      <c r="A202" s="144"/>
      <c r="B202" s="238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</row>
    <row r="203" ht="12.75" customHeight="1">
      <c r="A203" s="144"/>
      <c r="B203" s="238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</row>
    <row r="204" ht="12.75" customHeight="1">
      <c r="A204" s="144"/>
      <c r="B204" s="238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</row>
    <row r="205" ht="12.75" customHeight="1">
      <c r="A205" s="144"/>
      <c r="B205" s="238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</row>
    <row r="206" ht="12.75" customHeight="1">
      <c r="A206" s="144"/>
      <c r="B206" s="238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</row>
    <row r="207" ht="12.75" customHeight="1">
      <c r="A207" s="144"/>
      <c r="B207" s="238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</row>
    <row r="208" ht="12.75" customHeight="1">
      <c r="A208" s="144"/>
      <c r="B208" s="238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</row>
    <row r="209" ht="12.75" customHeight="1">
      <c r="A209" s="144"/>
      <c r="B209" s="238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</row>
    <row r="210" ht="12.75" customHeight="1">
      <c r="A210" s="144"/>
      <c r="B210" s="238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</row>
    <row r="211" ht="12.75" customHeight="1">
      <c r="A211" s="144"/>
      <c r="B211" s="238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</row>
    <row r="212" ht="12.75" customHeight="1">
      <c r="A212" s="144"/>
      <c r="B212" s="238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</row>
    <row r="213" ht="12.75" customHeight="1">
      <c r="A213" s="144"/>
      <c r="B213" s="238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</row>
    <row r="214" ht="12.75" customHeight="1">
      <c r="A214" s="144"/>
      <c r="B214" s="238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</row>
    <row r="215" ht="12.75" customHeight="1">
      <c r="A215" s="144"/>
      <c r="B215" s="238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</row>
    <row r="216" ht="12.75" customHeight="1">
      <c r="A216" s="144"/>
      <c r="B216" s="238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</row>
    <row r="217" ht="12.75" customHeight="1">
      <c r="A217" s="144"/>
      <c r="B217" s="238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</row>
    <row r="218" ht="12.75" customHeight="1">
      <c r="A218" s="144"/>
      <c r="B218" s="238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</row>
    <row r="219" ht="12.75" customHeight="1">
      <c r="A219" s="144"/>
      <c r="B219" s="238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</row>
    <row r="220" ht="12.75" customHeight="1">
      <c r="A220" s="144"/>
      <c r="B220" s="238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</row>
    <row r="221" ht="12.75" customHeight="1">
      <c r="A221" s="144"/>
      <c r="B221" s="238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</row>
    <row r="222" ht="12.75" customHeight="1">
      <c r="A222" s="144"/>
      <c r="B222" s="238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</row>
    <row r="223" ht="12.75" customHeight="1">
      <c r="A223" s="144"/>
      <c r="B223" s="238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</row>
    <row r="224" ht="12.75" customHeight="1">
      <c r="A224" s="144"/>
      <c r="B224" s="238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</row>
    <row r="225" ht="12.75" customHeight="1">
      <c r="A225" s="144"/>
      <c r="B225" s="238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</row>
    <row r="226" ht="12.75" customHeight="1">
      <c r="A226" s="144"/>
      <c r="B226" s="238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</row>
    <row r="227" ht="12.75" customHeight="1">
      <c r="A227" s="144"/>
      <c r="B227" s="238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</row>
    <row r="228" ht="12.75" customHeight="1">
      <c r="A228" s="144"/>
      <c r="B228" s="238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</row>
    <row r="229" ht="12.75" customHeight="1">
      <c r="A229" s="144"/>
      <c r="B229" s="238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</row>
    <row r="230" ht="12.75" customHeight="1">
      <c r="A230" s="144"/>
      <c r="B230" s="238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</row>
    <row r="231" ht="12.75" customHeight="1">
      <c r="A231" s="144"/>
      <c r="B231" s="238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</row>
    <row r="232" ht="12.75" customHeight="1">
      <c r="A232" s="144"/>
      <c r="B232" s="238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</row>
    <row r="233" ht="12.75" customHeight="1">
      <c r="A233" s="144"/>
      <c r="B233" s="238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</row>
    <row r="234" ht="12.75" customHeight="1">
      <c r="A234" s="144"/>
      <c r="B234" s="238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</row>
    <row r="235" ht="12.75" customHeight="1">
      <c r="A235" s="144"/>
      <c r="B235" s="238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</row>
    <row r="236" ht="12.75" customHeight="1">
      <c r="A236" s="144"/>
      <c r="B236" s="238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</row>
    <row r="237" ht="12.75" customHeight="1">
      <c r="A237" s="144"/>
      <c r="B237" s="238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</row>
    <row r="238" ht="12.75" customHeight="1">
      <c r="A238" s="144"/>
      <c r="B238" s="238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</row>
    <row r="239" ht="12.75" customHeight="1">
      <c r="A239" s="144"/>
      <c r="B239" s="238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</row>
    <row r="240" ht="12.75" customHeight="1">
      <c r="A240" s="144"/>
      <c r="B240" s="238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</row>
    <row r="241" ht="12.75" customHeight="1">
      <c r="A241" s="144"/>
      <c r="B241" s="238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</row>
    <row r="242" ht="12.75" customHeight="1">
      <c r="A242" s="144"/>
      <c r="B242" s="238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ht="12.75" customHeight="1">
      <c r="A243" s="144"/>
      <c r="B243" s="238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</row>
    <row r="244" ht="12.75" customHeight="1">
      <c r="A244" s="144"/>
      <c r="B244" s="238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</row>
    <row r="245" ht="12.75" customHeight="1">
      <c r="A245" s="144"/>
      <c r="B245" s="238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</row>
    <row r="246" ht="12.75" customHeight="1">
      <c r="A246" s="144"/>
      <c r="B246" s="238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</row>
    <row r="247" ht="12.75" customHeight="1">
      <c r="A247" s="144"/>
      <c r="B247" s="238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</row>
    <row r="248" ht="12.75" customHeight="1">
      <c r="A248" s="144"/>
      <c r="B248" s="238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</row>
    <row r="249" ht="12.75" customHeight="1">
      <c r="A249" s="144"/>
      <c r="B249" s="238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</row>
    <row r="250" ht="12.75" customHeight="1">
      <c r="A250" s="144"/>
      <c r="B250" s="238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</row>
    <row r="251" ht="12.75" customHeight="1">
      <c r="A251" s="144"/>
      <c r="B251" s="238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</row>
    <row r="252" ht="12.75" customHeight="1">
      <c r="A252" s="144"/>
      <c r="B252" s="238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</row>
    <row r="253" ht="12.75" customHeight="1">
      <c r="A253" s="144"/>
      <c r="B253" s="238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</row>
    <row r="254" ht="12.75" customHeight="1">
      <c r="A254" s="144"/>
      <c r="B254" s="238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</row>
    <row r="255" ht="12.75" customHeight="1">
      <c r="A255" s="144"/>
      <c r="B255" s="238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</row>
    <row r="256" ht="12.75" customHeight="1">
      <c r="A256" s="144"/>
      <c r="B256" s="238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</row>
    <row r="257" ht="12.75" customHeight="1">
      <c r="A257" s="144"/>
      <c r="B257" s="238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</row>
    <row r="258" ht="12.75" customHeight="1">
      <c r="A258" s="144"/>
      <c r="B258" s="238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</row>
    <row r="259" ht="12.75" customHeight="1">
      <c r="A259" s="144"/>
      <c r="B259" s="238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</row>
    <row r="260" ht="12.75" customHeight="1">
      <c r="A260" s="144"/>
      <c r="B260" s="238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</row>
    <row r="261" ht="12.75" customHeight="1">
      <c r="A261" s="144"/>
      <c r="B261" s="238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</row>
    <row r="262" ht="12.75" customHeight="1">
      <c r="A262" s="144"/>
      <c r="B262" s="238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</row>
    <row r="263" ht="12.75" customHeight="1">
      <c r="A263" s="144"/>
      <c r="B263" s="238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</row>
    <row r="264" ht="12.75" customHeight="1">
      <c r="A264" s="144"/>
      <c r="B264" s="238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</row>
    <row r="265" ht="12.75" customHeight="1">
      <c r="A265" s="144"/>
      <c r="B265" s="238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</row>
    <row r="266" ht="12.75" customHeight="1">
      <c r="A266" s="144"/>
      <c r="B266" s="238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</row>
    <row r="267" ht="12.75" customHeight="1">
      <c r="A267" s="144"/>
      <c r="B267" s="238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</row>
    <row r="268" ht="12.75" customHeight="1">
      <c r="A268" s="144"/>
      <c r="B268" s="238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</row>
    <row r="269" ht="12.75" customHeight="1">
      <c r="A269" s="144"/>
      <c r="B269" s="238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</row>
    <row r="270" ht="12.75" customHeight="1">
      <c r="A270" s="144"/>
      <c r="B270" s="238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</row>
    <row r="271" ht="12.75" customHeight="1">
      <c r="A271" s="144"/>
      <c r="B271" s="238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</row>
    <row r="272" ht="12.75" customHeight="1">
      <c r="A272" s="144"/>
      <c r="B272" s="238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</row>
    <row r="273" ht="12.75" customHeight="1">
      <c r="A273" s="144"/>
      <c r="B273" s="238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</row>
    <row r="274" ht="12.75" customHeight="1">
      <c r="A274" s="144"/>
      <c r="B274" s="238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</row>
    <row r="275" ht="12.75" customHeight="1">
      <c r="A275" s="144"/>
      <c r="B275" s="238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</row>
    <row r="276" ht="12.75" customHeight="1">
      <c r="A276" s="144"/>
      <c r="B276" s="238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</row>
    <row r="277" ht="12.75" customHeight="1">
      <c r="A277" s="144"/>
      <c r="B277" s="238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</row>
    <row r="278" ht="12.75" customHeight="1">
      <c r="A278" s="144"/>
      <c r="B278" s="238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</row>
    <row r="279" ht="12.75" customHeight="1">
      <c r="A279" s="144"/>
      <c r="B279" s="238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</row>
    <row r="280" ht="12.75" customHeight="1">
      <c r="A280" s="144"/>
      <c r="B280" s="238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</row>
    <row r="281" ht="12.75" customHeight="1">
      <c r="A281" s="144"/>
      <c r="B281" s="238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</row>
    <row r="282" ht="12.75" customHeight="1">
      <c r="A282" s="144"/>
      <c r="B282" s="238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</row>
    <row r="283" ht="12.75" customHeight="1">
      <c r="A283" s="144"/>
      <c r="B283" s="238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</row>
    <row r="284" ht="12.75" customHeight="1">
      <c r="A284" s="144"/>
      <c r="B284" s="238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</row>
    <row r="285" ht="12.75" customHeight="1">
      <c r="A285" s="144"/>
      <c r="B285" s="238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</row>
    <row r="286" ht="12.75" customHeight="1">
      <c r="A286" s="144"/>
      <c r="B286" s="238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</row>
    <row r="287" ht="12.75" customHeight="1">
      <c r="A287" s="144"/>
      <c r="B287" s="238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</row>
    <row r="288" ht="12.75" customHeight="1">
      <c r="A288" s="144"/>
      <c r="B288" s="238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</row>
    <row r="289" ht="12.75" customHeight="1">
      <c r="A289" s="144"/>
      <c r="B289" s="238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</row>
    <row r="290" ht="12.75" customHeight="1">
      <c r="A290" s="144"/>
      <c r="B290" s="238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</row>
    <row r="291" ht="12.75" customHeight="1">
      <c r="A291" s="144"/>
      <c r="B291" s="238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</row>
    <row r="292" ht="12.75" customHeight="1">
      <c r="A292" s="144"/>
      <c r="B292" s="238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</row>
    <row r="293" ht="12.75" customHeight="1">
      <c r="A293" s="144"/>
      <c r="B293" s="238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</row>
    <row r="294" ht="12.75" customHeight="1">
      <c r="A294" s="144"/>
      <c r="B294" s="238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</row>
    <row r="295" ht="12.75" customHeight="1">
      <c r="A295" s="144"/>
      <c r="B295" s="238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</row>
    <row r="296" ht="12.75" customHeight="1">
      <c r="A296" s="144"/>
      <c r="B296" s="238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</row>
    <row r="297" ht="12.75" customHeight="1">
      <c r="A297" s="144"/>
      <c r="B297" s="238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</row>
    <row r="298" ht="12.75" customHeight="1">
      <c r="A298" s="144"/>
      <c r="B298" s="238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</row>
    <row r="299" ht="12.75" customHeight="1">
      <c r="A299" s="144"/>
      <c r="B299" s="238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</row>
    <row r="300" ht="12.75" customHeight="1">
      <c r="A300" s="144"/>
      <c r="B300" s="238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</row>
    <row r="301" ht="12.75" customHeight="1">
      <c r="A301" s="144"/>
      <c r="B301" s="238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</row>
    <row r="302" ht="12.75" customHeight="1">
      <c r="A302" s="144"/>
      <c r="B302" s="238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</row>
    <row r="303" ht="12.75" customHeight="1">
      <c r="A303" s="144"/>
      <c r="B303" s="238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</row>
    <row r="304" ht="12.75" customHeight="1">
      <c r="A304" s="144"/>
      <c r="B304" s="238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</row>
    <row r="305" ht="12.75" customHeight="1">
      <c r="A305" s="144"/>
      <c r="B305" s="238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</row>
    <row r="306" ht="12.75" customHeight="1">
      <c r="A306" s="144"/>
      <c r="B306" s="238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</row>
    <row r="307" ht="12.75" customHeight="1">
      <c r="A307" s="144"/>
      <c r="B307" s="238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</row>
    <row r="308" ht="12.75" customHeight="1">
      <c r="A308" s="144"/>
      <c r="B308" s="238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</row>
    <row r="309" ht="12.75" customHeight="1">
      <c r="A309" s="144"/>
      <c r="B309" s="238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</row>
    <row r="310" ht="12.75" customHeight="1">
      <c r="A310" s="144"/>
      <c r="B310" s="238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</row>
    <row r="311" ht="12.75" customHeight="1">
      <c r="A311" s="144"/>
      <c r="B311" s="238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</row>
    <row r="312" ht="12.75" customHeight="1">
      <c r="A312" s="144"/>
      <c r="B312" s="238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</row>
    <row r="313" ht="12.75" customHeight="1">
      <c r="A313" s="144"/>
      <c r="B313" s="238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</row>
    <row r="314" ht="12.75" customHeight="1">
      <c r="A314" s="144"/>
      <c r="B314" s="238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</row>
    <row r="315" ht="12.75" customHeight="1">
      <c r="A315" s="144"/>
      <c r="B315" s="238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</row>
    <row r="316" ht="12.75" customHeight="1">
      <c r="A316" s="144"/>
      <c r="B316" s="238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</row>
    <row r="317" ht="12.75" customHeight="1">
      <c r="A317" s="144"/>
      <c r="B317" s="238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</row>
    <row r="318" ht="12.75" customHeight="1">
      <c r="A318" s="144"/>
      <c r="B318" s="238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</row>
    <row r="319" ht="12.75" customHeight="1">
      <c r="A319" s="144"/>
      <c r="B319" s="238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</row>
    <row r="320" ht="12.75" customHeight="1">
      <c r="A320" s="144"/>
      <c r="B320" s="238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</row>
    <row r="321" ht="12.75" customHeight="1">
      <c r="A321" s="144"/>
      <c r="B321" s="238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</row>
    <row r="322" ht="12.75" customHeight="1">
      <c r="A322" s="144"/>
      <c r="B322" s="238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</row>
    <row r="323" ht="12.75" customHeight="1">
      <c r="A323" s="144"/>
      <c r="B323" s="238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</row>
    <row r="324" ht="12.75" customHeight="1">
      <c r="A324" s="144"/>
      <c r="B324" s="238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</row>
    <row r="325" ht="12.75" customHeight="1">
      <c r="A325" s="144"/>
      <c r="B325" s="238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</row>
    <row r="326" ht="12.75" customHeight="1">
      <c r="A326" s="144"/>
      <c r="B326" s="238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</row>
    <row r="327" ht="12.75" customHeight="1">
      <c r="A327" s="144"/>
      <c r="B327" s="238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</row>
    <row r="328" ht="12.75" customHeight="1">
      <c r="A328" s="144"/>
      <c r="B328" s="238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</row>
    <row r="329" ht="12.75" customHeight="1">
      <c r="A329" s="144"/>
      <c r="B329" s="238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</row>
    <row r="330" ht="12.75" customHeight="1">
      <c r="A330" s="144"/>
      <c r="B330" s="238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</row>
    <row r="331" ht="12.75" customHeight="1">
      <c r="A331" s="144"/>
      <c r="B331" s="238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</row>
    <row r="332" ht="12.75" customHeight="1">
      <c r="A332" s="144"/>
      <c r="B332" s="238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</row>
    <row r="333" ht="12.75" customHeight="1">
      <c r="A333" s="144"/>
      <c r="B333" s="238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</row>
    <row r="334" ht="12.75" customHeight="1">
      <c r="A334" s="144"/>
      <c r="B334" s="238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</row>
    <row r="335" ht="12.75" customHeight="1">
      <c r="A335" s="144"/>
      <c r="B335" s="238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</row>
    <row r="336" ht="12.75" customHeight="1">
      <c r="A336" s="144"/>
      <c r="B336" s="238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</row>
    <row r="337" ht="12.75" customHeight="1">
      <c r="A337" s="144"/>
      <c r="B337" s="238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</row>
    <row r="338" ht="12.75" customHeight="1">
      <c r="A338" s="144"/>
      <c r="B338" s="238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</row>
    <row r="339" ht="12.75" customHeight="1">
      <c r="A339" s="144"/>
      <c r="B339" s="238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</row>
    <row r="340" ht="12.75" customHeight="1">
      <c r="A340" s="144"/>
      <c r="B340" s="238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</row>
    <row r="341" ht="12.75" customHeight="1">
      <c r="A341" s="144"/>
      <c r="B341" s="238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</row>
    <row r="342" ht="12.75" customHeight="1">
      <c r="A342" s="144"/>
      <c r="B342" s="238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</row>
    <row r="343" ht="12.75" customHeight="1">
      <c r="A343" s="144"/>
      <c r="B343" s="238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</row>
    <row r="344" ht="12.75" customHeight="1">
      <c r="A344" s="144"/>
      <c r="B344" s="238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</row>
    <row r="345" ht="12.75" customHeight="1">
      <c r="A345" s="144"/>
      <c r="B345" s="238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</row>
    <row r="346" ht="12.75" customHeight="1">
      <c r="A346" s="144"/>
      <c r="B346" s="238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</row>
    <row r="347" ht="12.75" customHeight="1">
      <c r="A347" s="144"/>
      <c r="B347" s="238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</row>
    <row r="348" ht="12.75" customHeight="1">
      <c r="A348" s="144"/>
      <c r="B348" s="238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</row>
    <row r="349" ht="12.75" customHeight="1">
      <c r="A349" s="144"/>
      <c r="B349" s="238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</row>
    <row r="350" ht="12.75" customHeight="1">
      <c r="A350" s="144"/>
      <c r="B350" s="238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</row>
    <row r="351" ht="12.75" customHeight="1">
      <c r="A351" s="144"/>
      <c r="B351" s="238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</row>
    <row r="352" ht="12.75" customHeight="1">
      <c r="A352" s="144"/>
      <c r="B352" s="238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</row>
    <row r="353" ht="12.75" customHeight="1">
      <c r="A353" s="144"/>
      <c r="B353" s="238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</row>
    <row r="354" ht="12.75" customHeight="1">
      <c r="A354" s="144"/>
      <c r="B354" s="238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</row>
    <row r="355" ht="12.75" customHeight="1">
      <c r="A355" s="144"/>
      <c r="B355" s="238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</row>
    <row r="356" ht="12.75" customHeight="1">
      <c r="A356" s="144"/>
      <c r="B356" s="238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</row>
    <row r="357" ht="12.75" customHeight="1">
      <c r="A357" s="144"/>
      <c r="B357" s="238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</row>
    <row r="358" ht="12.75" customHeight="1">
      <c r="A358" s="144"/>
      <c r="B358" s="238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</row>
    <row r="359" ht="12.75" customHeight="1">
      <c r="A359" s="144"/>
      <c r="B359" s="238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</row>
    <row r="360" ht="12.75" customHeight="1">
      <c r="A360" s="144"/>
      <c r="B360" s="238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</row>
    <row r="361" ht="12.75" customHeight="1">
      <c r="A361" s="144"/>
      <c r="B361" s="238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</row>
    <row r="362" ht="12.75" customHeight="1">
      <c r="A362" s="144"/>
      <c r="B362" s="238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</row>
    <row r="363" ht="12.75" customHeight="1">
      <c r="A363" s="144"/>
      <c r="B363" s="238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</row>
    <row r="364" ht="12.75" customHeight="1">
      <c r="A364" s="144"/>
      <c r="B364" s="238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</row>
    <row r="365" ht="12.75" customHeight="1">
      <c r="A365" s="144"/>
      <c r="B365" s="238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</row>
    <row r="366" ht="12.75" customHeight="1">
      <c r="A366" s="144"/>
      <c r="B366" s="238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</row>
    <row r="367" ht="12.75" customHeight="1">
      <c r="A367" s="144"/>
      <c r="B367" s="238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</row>
    <row r="368" ht="12.75" customHeight="1">
      <c r="A368" s="144"/>
      <c r="B368" s="238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</row>
    <row r="369" ht="12.75" customHeight="1">
      <c r="A369" s="144"/>
      <c r="B369" s="238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</row>
    <row r="370" ht="12.75" customHeight="1">
      <c r="A370" s="144"/>
      <c r="B370" s="238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</row>
    <row r="371" ht="12.75" customHeight="1">
      <c r="A371" s="144"/>
      <c r="B371" s="238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</row>
    <row r="372" ht="12.75" customHeight="1">
      <c r="A372" s="144"/>
      <c r="B372" s="238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</row>
    <row r="373" ht="12.75" customHeight="1">
      <c r="A373" s="144"/>
      <c r="B373" s="238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</row>
    <row r="374" ht="12.75" customHeight="1">
      <c r="A374" s="144"/>
      <c r="B374" s="238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</row>
    <row r="375" ht="12.75" customHeight="1">
      <c r="A375" s="144"/>
      <c r="B375" s="238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</row>
    <row r="376" ht="12.75" customHeight="1">
      <c r="A376" s="144"/>
      <c r="B376" s="238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</row>
    <row r="377" ht="12.75" customHeight="1">
      <c r="A377" s="144"/>
      <c r="B377" s="238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</row>
    <row r="378" ht="12.75" customHeight="1">
      <c r="A378" s="144"/>
      <c r="B378" s="238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</row>
    <row r="379" ht="12.75" customHeight="1">
      <c r="A379" s="144"/>
      <c r="B379" s="238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</row>
    <row r="380" ht="12.75" customHeight="1">
      <c r="A380" s="144"/>
      <c r="B380" s="238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</row>
    <row r="381" ht="12.75" customHeight="1">
      <c r="A381" s="144"/>
      <c r="B381" s="238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</row>
    <row r="382" ht="12.75" customHeight="1">
      <c r="A382" s="144"/>
      <c r="B382" s="238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</row>
    <row r="383" ht="12.75" customHeight="1">
      <c r="A383" s="144"/>
      <c r="B383" s="238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</row>
    <row r="384" ht="12.75" customHeight="1">
      <c r="A384" s="144"/>
      <c r="B384" s="238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</row>
    <row r="385" ht="12.75" customHeight="1">
      <c r="A385" s="144"/>
      <c r="B385" s="238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</row>
    <row r="386" ht="12.75" customHeight="1">
      <c r="A386" s="144"/>
      <c r="B386" s="238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</row>
    <row r="387" ht="12.75" customHeight="1">
      <c r="A387" s="144"/>
      <c r="B387" s="238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</row>
    <row r="388" ht="12.75" customHeight="1">
      <c r="A388" s="144"/>
      <c r="B388" s="238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</row>
    <row r="389" ht="12.75" customHeight="1">
      <c r="A389" s="144"/>
      <c r="B389" s="238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</row>
    <row r="390" ht="12.75" customHeight="1">
      <c r="A390" s="144"/>
      <c r="B390" s="238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</row>
    <row r="391" ht="12.75" customHeight="1">
      <c r="A391" s="144"/>
      <c r="B391" s="238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</row>
    <row r="392" ht="12.75" customHeight="1">
      <c r="A392" s="144"/>
      <c r="B392" s="238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</row>
    <row r="393" ht="12.75" customHeight="1">
      <c r="A393" s="144"/>
      <c r="B393" s="238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</row>
    <row r="394" ht="12.75" customHeight="1">
      <c r="A394" s="144"/>
      <c r="B394" s="238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</row>
    <row r="395" ht="12.75" customHeight="1">
      <c r="A395" s="144"/>
      <c r="B395" s="238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</row>
    <row r="396" ht="12.75" customHeight="1">
      <c r="A396" s="144"/>
      <c r="B396" s="238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</row>
    <row r="397" ht="12.75" customHeight="1">
      <c r="A397" s="144"/>
      <c r="B397" s="238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</row>
    <row r="398" ht="12.75" customHeight="1">
      <c r="A398" s="144"/>
      <c r="B398" s="238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</row>
    <row r="399" ht="12.75" customHeight="1">
      <c r="A399" s="144"/>
      <c r="B399" s="238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</row>
    <row r="400" ht="12.75" customHeight="1">
      <c r="A400" s="144"/>
      <c r="B400" s="238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</row>
    <row r="401" ht="12.75" customHeight="1">
      <c r="A401" s="144"/>
      <c r="B401" s="238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</row>
    <row r="402" ht="12.75" customHeight="1">
      <c r="A402" s="144"/>
      <c r="B402" s="238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</row>
    <row r="403" ht="12.75" customHeight="1">
      <c r="A403" s="144"/>
      <c r="B403" s="238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</row>
    <row r="404" ht="12.75" customHeight="1">
      <c r="A404" s="144"/>
      <c r="B404" s="238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</row>
    <row r="405" ht="12.75" customHeight="1">
      <c r="A405" s="144"/>
      <c r="B405" s="238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</row>
    <row r="406" ht="12.75" customHeight="1">
      <c r="A406" s="144"/>
      <c r="B406" s="238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</row>
    <row r="407" ht="12.75" customHeight="1">
      <c r="A407" s="144"/>
      <c r="B407" s="238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</row>
    <row r="408" ht="12.75" customHeight="1">
      <c r="A408" s="144"/>
      <c r="B408" s="238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</row>
    <row r="409" ht="12.75" customHeight="1">
      <c r="A409" s="144"/>
      <c r="B409" s="238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</row>
    <row r="410" ht="12.75" customHeight="1">
      <c r="A410" s="144"/>
      <c r="B410" s="238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</row>
    <row r="411" ht="12.75" customHeight="1">
      <c r="A411" s="144"/>
      <c r="B411" s="238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</row>
    <row r="412" ht="12.75" customHeight="1">
      <c r="A412" s="144"/>
      <c r="B412" s="238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</row>
    <row r="413" ht="12.75" customHeight="1">
      <c r="A413" s="144"/>
      <c r="B413" s="238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</row>
    <row r="414" ht="12.75" customHeight="1">
      <c r="A414" s="144"/>
      <c r="B414" s="238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</row>
    <row r="415" ht="12.75" customHeight="1">
      <c r="A415" s="144"/>
      <c r="B415" s="238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</row>
    <row r="416" ht="12.75" customHeight="1">
      <c r="A416" s="144"/>
      <c r="B416" s="238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</row>
    <row r="417" ht="12.75" customHeight="1">
      <c r="A417" s="144"/>
      <c r="B417" s="238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</row>
    <row r="418" ht="12.75" customHeight="1">
      <c r="A418" s="144"/>
      <c r="B418" s="238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</row>
    <row r="419" ht="12.75" customHeight="1">
      <c r="A419" s="144"/>
      <c r="B419" s="238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</row>
    <row r="420" ht="12.75" customHeight="1">
      <c r="A420" s="144"/>
      <c r="B420" s="238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</row>
    <row r="421" ht="12.75" customHeight="1">
      <c r="A421" s="144"/>
      <c r="B421" s="238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</row>
    <row r="422" ht="12.75" customHeight="1">
      <c r="A422" s="144"/>
      <c r="B422" s="238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</row>
    <row r="423" ht="12.75" customHeight="1">
      <c r="A423" s="144"/>
      <c r="B423" s="238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</row>
    <row r="424" ht="12.75" customHeight="1">
      <c r="A424" s="144"/>
      <c r="B424" s="238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</row>
    <row r="425" ht="12.75" customHeight="1">
      <c r="A425" s="144"/>
      <c r="B425" s="238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</row>
    <row r="426" ht="12.75" customHeight="1">
      <c r="A426" s="144"/>
      <c r="B426" s="238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</row>
    <row r="427" ht="12.75" customHeight="1">
      <c r="A427" s="144"/>
      <c r="B427" s="238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</row>
    <row r="428" ht="12.75" customHeight="1">
      <c r="A428" s="144"/>
      <c r="B428" s="238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</row>
    <row r="429" ht="12.75" customHeight="1">
      <c r="A429" s="144"/>
      <c r="B429" s="238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</row>
    <row r="430" ht="12.75" customHeight="1">
      <c r="A430" s="144"/>
      <c r="B430" s="238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</row>
    <row r="431" ht="12.75" customHeight="1">
      <c r="A431" s="144"/>
      <c r="B431" s="238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</row>
    <row r="432" ht="12.75" customHeight="1">
      <c r="A432" s="144"/>
      <c r="B432" s="238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</row>
    <row r="433" ht="12.75" customHeight="1">
      <c r="A433" s="144"/>
      <c r="B433" s="238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</row>
    <row r="434" ht="12.75" customHeight="1">
      <c r="A434" s="144"/>
      <c r="B434" s="238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</row>
    <row r="435" ht="12.75" customHeight="1">
      <c r="A435" s="144"/>
      <c r="B435" s="238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</row>
    <row r="436" ht="12.75" customHeight="1">
      <c r="A436" s="144"/>
      <c r="B436" s="238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</row>
    <row r="437" ht="12.75" customHeight="1">
      <c r="A437" s="144"/>
      <c r="B437" s="238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</row>
    <row r="438" ht="12.75" customHeight="1">
      <c r="A438" s="144"/>
      <c r="B438" s="238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</row>
    <row r="439" ht="12.75" customHeight="1">
      <c r="A439" s="144"/>
      <c r="B439" s="238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</row>
    <row r="440" ht="12.75" customHeight="1">
      <c r="A440" s="144"/>
      <c r="B440" s="238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</row>
    <row r="441" ht="12.75" customHeight="1">
      <c r="A441" s="144"/>
      <c r="B441" s="238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</row>
    <row r="442" ht="12.75" customHeight="1">
      <c r="A442" s="144"/>
      <c r="B442" s="238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</row>
    <row r="443" ht="12.75" customHeight="1">
      <c r="A443" s="144"/>
      <c r="B443" s="238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</row>
    <row r="444" ht="12.75" customHeight="1">
      <c r="A444" s="144"/>
      <c r="B444" s="238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</row>
    <row r="445" ht="12.75" customHeight="1">
      <c r="A445" s="144"/>
      <c r="B445" s="238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</row>
    <row r="446" ht="12.75" customHeight="1">
      <c r="A446" s="144"/>
      <c r="B446" s="238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</row>
    <row r="447" ht="12.75" customHeight="1">
      <c r="A447" s="144"/>
      <c r="B447" s="238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</row>
    <row r="448" ht="12.75" customHeight="1">
      <c r="A448" s="144"/>
      <c r="B448" s="238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</row>
    <row r="449" ht="12.75" customHeight="1">
      <c r="A449" s="144"/>
      <c r="B449" s="238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</row>
    <row r="450" ht="12.75" customHeight="1">
      <c r="A450" s="144"/>
      <c r="B450" s="238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</row>
    <row r="451" ht="12.75" customHeight="1">
      <c r="A451" s="144"/>
      <c r="B451" s="238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</row>
    <row r="452" ht="12.75" customHeight="1">
      <c r="A452" s="144"/>
      <c r="B452" s="238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</row>
    <row r="453" ht="12.75" customHeight="1">
      <c r="A453" s="144"/>
      <c r="B453" s="238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</row>
    <row r="454" ht="12.75" customHeight="1">
      <c r="A454" s="144"/>
      <c r="B454" s="238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</row>
    <row r="455" ht="12.75" customHeight="1">
      <c r="A455" s="144"/>
      <c r="B455" s="238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</row>
    <row r="456" ht="12.75" customHeight="1">
      <c r="A456" s="144"/>
      <c r="B456" s="238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</row>
    <row r="457" ht="12.75" customHeight="1">
      <c r="A457" s="144"/>
      <c r="B457" s="238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</row>
    <row r="458" ht="12.75" customHeight="1">
      <c r="A458" s="144"/>
      <c r="B458" s="238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</row>
    <row r="459" ht="12.75" customHeight="1">
      <c r="A459" s="144"/>
      <c r="B459" s="238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</row>
    <row r="460" ht="12.75" customHeight="1">
      <c r="A460" s="144"/>
      <c r="B460" s="238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</row>
    <row r="461" ht="12.75" customHeight="1">
      <c r="A461" s="144"/>
      <c r="B461" s="238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</row>
    <row r="462" ht="12.75" customHeight="1">
      <c r="A462" s="144"/>
      <c r="B462" s="238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</row>
    <row r="463" ht="12.75" customHeight="1">
      <c r="A463" s="144"/>
      <c r="B463" s="238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</row>
    <row r="464" ht="12.75" customHeight="1">
      <c r="A464" s="144"/>
      <c r="B464" s="238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</row>
    <row r="465" ht="12.75" customHeight="1">
      <c r="A465" s="144"/>
      <c r="B465" s="238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</row>
    <row r="466" ht="12.75" customHeight="1">
      <c r="A466" s="144"/>
      <c r="B466" s="238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</row>
    <row r="467" ht="12.75" customHeight="1">
      <c r="A467" s="144"/>
      <c r="B467" s="238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</row>
    <row r="468" ht="12.75" customHeight="1">
      <c r="A468" s="144"/>
      <c r="B468" s="238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</row>
    <row r="469" ht="12.75" customHeight="1">
      <c r="A469" s="144"/>
      <c r="B469" s="238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</row>
    <row r="470" ht="12.75" customHeight="1">
      <c r="A470" s="144"/>
      <c r="B470" s="238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</row>
    <row r="471" ht="12.75" customHeight="1">
      <c r="A471" s="144"/>
      <c r="B471" s="238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</row>
    <row r="472" ht="12.75" customHeight="1">
      <c r="A472" s="144"/>
      <c r="B472" s="238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</row>
    <row r="473" ht="12.75" customHeight="1">
      <c r="A473" s="144"/>
      <c r="B473" s="238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</row>
    <row r="474" ht="12.75" customHeight="1">
      <c r="A474" s="144"/>
      <c r="B474" s="238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</row>
    <row r="475" ht="12.75" customHeight="1">
      <c r="A475" s="144"/>
      <c r="B475" s="238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</row>
    <row r="476" ht="12.75" customHeight="1">
      <c r="A476" s="144"/>
      <c r="B476" s="238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</row>
    <row r="477" ht="12.75" customHeight="1">
      <c r="A477" s="144"/>
      <c r="B477" s="238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</row>
    <row r="478" ht="12.75" customHeight="1">
      <c r="A478" s="144"/>
      <c r="B478" s="238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</row>
    <row r="479" ht="12.75" customHeight="1">
      <c r="A479" s="144"/>
      <c r="B479" s="238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</row>
    <row r="480" ht="12.75" customHeight="1">
      <c r="A480" s="144"/>
      <c r="B480" s="238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</row>
    <row r="481" ht="12.75" customHeight="1">
      <c r="A481" s="144"/>
      <c r="B481" s="238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</row>
    <row r="482" ht="12.75" customHeight="1">
      <c r="A482" s="144"/>
      <c r="B482" s="238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</row>
    <row r="483" ht="12.75" customHeight="1">
      <c r="A483" s="144"/>
      <c r="B483" s="238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</row>
    <row r="484" ht="12.75" customHeight="1">
      <c r="A484" s="144"/>
      <c r="B484" s="238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</row>
    <row r="485" ht="12.75" customHeight="1">
      <c r="A485" s="144"/>
      <c r="B485" s="238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</row>
    <row r="486" ht="12.75" customHeight="1">
      <c r="A486" s="144"/>
      <c r="B486" s="238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</row>
    <row r="487" ht="12.75" customHeight="1">
      <c r="A487" s="144"/>
      <c r="B487" s="238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</row>
    <row r="488" ht="12.75" customHeight="1">
      <c r="A488" s="144"/>
      <c r="B488" s="238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</row>
    <row r="489" ht="12.75" customHeight="1">
      <c r="A489" s="144"/>
      <c r="B489" s="238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</row>
    <row r="490" ht="12.75" customHeight="1">
      <c r="A490" s="144"/>
      <c r="B490" s="238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</row>
    <row r="491" ht="12.75" customHeight="1">
      <c r="A491" s="144"/>
      <c r="B491" s="238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</row>
    <row r="492" ht="12.75" customHeight="1">
      <c r="A492" s="144"/>
      <c r="B492" s="238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</row>
    <row r="493" ht="12.75" customHeight="1">
      <c r="A493" s="144"/>
      <c r="B493" s="238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</row>
    <row r="494" ht="12.75" customHeight="1">
      <c r="A494" s="144"/>
      <c r="B494" s="238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</row>
    <row r="495" ht="12.75" customHeight="1">
      <c r="A495" s="144"/>
      <c r="B495" s="238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</row>
    <row r="496" ht="12.75" customHeight="1">
      <c r="A496" s="144"/>
      <c r="B496" s="238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</row>
    <row r="497" ht="12.75" customHeight="1">
      <c r="A497" s="144"/>
      <c r="B497" s="238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</row>
    <row r="498" ht="12.75" customHeight="1">
      <c r="A498" s="144"/>
      <c r="B498" s="238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</row>
    <row r="499" ht="12.75" customHeight="1">
      <c r="A499" s="144"/>
      <c r="B499" s="238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</row>
    <row r="500" ht="12.75" customHeight="1">
      <c r="A500" s="144"/>
      <c r="B500" s="238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</row>
    <row r="501" ht="12.75" customHeight="1">
      <c r="A501" s="144"/>
      <c r="B501" s="238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</row>
    <row r="502" ht="12.75" customHeight="1">
      <c r="A502" s="144"/>
      <c r="B502" s="238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</row>
    <row r="503" ht="12.75" customHeight="1">
      <c r="A503" s="144"/>
      <c r="B503" s="238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</row>
    <row r="504" ht="12.75" customHeight="1">
      <c r="A504" s="144"/>
      <c r="B504" s="238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</row>
    <row r="505" ht="12.75" customHeight="1">
      <c r="A505" s="144"/>
      <c r="B505" s="238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</row>
    <row r="506" ht="12.75" customHeight="1">
      <c r="A506" s="144"/>
      <c r="B506" s="238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</row>
    <row r="507" ht="12.75" customHeight="1">
      <c r="A507" s="144"/>
      <c r="B507" s="238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</row>
    <row r="508" ht="12.75" customHeight="1">
      <c r="A508" s="144"/>
      <c r="B508" s="238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</row>
    <row r="509" ht="12.75" customHeight="1">
      <c r="A509" s="144"/>
      <c r="B509" s="238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</row>
    <row r="510" ht="12.75" customHeight="1">
      <c r="A510" s="144"/>
      <c r="B510" s="238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</row>
    <row r="511" ht="12.75" customHeight="1">
      <c r="A511" s="144"/>
      <c r="B511" s="238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</row>
    <row r="512" ht="12.75" customHeight="1">
      <c r="A512" s="144"/>
      <c r="B512" s="238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</row>
    <row r="513" ht="12.75" customHeight="1">
      <c r="A513" s="144"/>
      <c r="B513" s="238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</row>
    <row r="514" ht="12.75" customHeight="1">
      <c r="A514" s="144"/>
      <c r="B514" s="238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</row>
    <row r="515" ht="12.75" customHeight="1">
      <c r="A515" s="144"/>
      <c r="B515" s="238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</row>
    <row r="516" ht="12.75" customHeight="1">
      <c r="A516" s="144"/>
      <c r="B516" s="238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</row>
    <row r="517" ht="12.75" customHeight="1">
      <c r="A517" s="144"/>
      <c r="B517" s="238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</row>
    <row r="518" ht="12.75" customHeight="1">
      <c r="A518" s="144"/>
      <c r="B518" s="238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</row>
    <row r="519" ht="12.75" customHeight="1">
      <c r="A519" s="144"/>
      <c r="B519" s="238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</row>
    <row r="520" ht="12.75" customHeight="1">
      <c r="A520" s="144"/>
      <c r="B520" s="238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</row>
    <row r="521" ht="12.75" customHeight="1">
      <c r="A521" s="144"/>
      <c r="B521" s="238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</row>
    <row r="522" ht="12.75" customHeight="1">
      <c r="A522" s="144"/>
      <c r="B522" s="238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</row>
    <row r="523" ht="12.75" customHeight="1">
      <c r="A523" s="144"/>
      <c r="B523" s="238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</row>
    <row r="524" ht="12.75" customHeight="1">
      <c r="A524" s="144"/>
      <c r="B524" s="238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</row>
    <row r="525" ht="12.75" customHeight="1">
      <c r="A525" s="144"/>
      <c r="B525" s="238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</row>
    <row r="526" ht="12.75" customHeight="1">
      <c r="A526" s="144"/>
      <c r="B526" s="238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</row>
    <row r="527" ht="12.75" customHeight="1">
      <c r="A527" s="144"/>
      <c r="B527" s="238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</row>
    <row r="528" ht="12.75" customHeight="1">
      <c r="A528" s="144"/>
      <c r="B528" s="238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</row>
    <row r="529" ht="12.75" customHeight="1">
      <c r="A529" s="144"/>
      <c r="B529" s="238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</row>
    <row r="530" ht="12.75" customHeight="1">
      <c r="A530" s="144"/>
      <c r="B530" s="238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</row>
    <row r="531" ht="12.75" customHeight="1">
      <c r="A531" s="144"/>
      <c r="B531" s="238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</row>
    <row r="532" ht="12.75" customHeight="1">
      <c r="A532" s="144"/>
      <c r="B532" s="238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</row>
    <row r="533" ht="12.75" customHeight="1">
      <c r="A533" s="144"/>
      <c r="B533" s="238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</row>
    <row r="534" ht="12.75" customHeight="1">
      <c r="A534" s="144"/>
      <c r="B534" s="238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</row>
    <row r="535" ht="12.75" customHeight="1">
      <c r="A535" s="144"/>
      <c r="B535" s="238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</row>
    <row r="536" ht="12.75" customHeight="1">
      <c r="A536" s="144"/>
      <c r="B536" s="238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</row>
    <row r="537" ht="12.75" customHeight="1">
      <c r="A537" s="144"/>
      <c r="B537" s="238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</row>
    <row r="538" ht="12.75" customHeight="1">
      <c r="A538" s="144"/>
      <c r="B538" s="238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</row>
    <row r="539" ht="12.75" customHeight="1">
      <c r="A539" s="144"/>
      <c r="B539" s="238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</row>
    <row r="540" ht="12.75" customHeight="1">
      <c r="A540" s="144"/>
      <c r="B540" s="238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</row>
    <row r="541" ht="12.75" customHeight="1">
      <c r="A541" s="144"/>
      <c r="B541" s="238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</row>
    <row r="542" ht="12.75" customHeight="1">
      <c r="A542" s="144"/>
      <c r="B542" s="238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</row>
    <row r="543" ht="12.75" customHeight="1">
      <c r="A543" s="144"/>
      <c r="B543" s="238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</row>
    <row r="544" ht="12.75" customHeight="1">
      <c r="A544" s="144"/>
      <c r="B544" s="238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</row>
    <row r="545" ht="12.75" customHeight="1">
      <c r="A545" s="144"/>
      <c r="B545" s="238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</row>
    <row r="546" ht="12.75" customHeight="1">
      <c r="A546" s="144"/>
      <c r="B546" s="238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</row>
    <row r="547" ht="12.75" customHeight="1">
      <c r="A547" s="144"/>
      <c r="B547" s="238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</row>
    <row r="548" ht="12.75" customHeight="1">
      <c r="A548" s="144"/>
      <c r="B548" s="238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</row>
    <row r="549" ht="12.75" customHeight="1">
      <c r="A549" s="144"/>
      <c r="B549" s="238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</row>
    <row r="550" ht="12.75" customHeight="1">
      <c r="A550" s="144"/>
      <c r="B550" s="238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</row>
    <row r="551" ht="12.75" customHeight="1">
      <c r="A551" s="144"/>
      <c r="B551" s="238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</row>
    <row r="552" ht="12.75" customHeight="1">
      <c r="A552" s="144"/>
      <c r="B552" s="238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</row>
    <row r="553" ht="12.75" customHeight="1">
      <c r="A553" s="144"/>
      <c r="B553" s="238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</row>
    <row r="554" ht="12.75" customHeight="1">
      <c r="A554" s="144"/>
      <c r="B554" s="238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</row>
    <row r="555" ht="12.75" customHeight="1">
      <c r="A555" s="144"/>
      <c r="B555" s="238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</row>
    <row r="556" ht="12.75" customHeight="1">
      <c r="A556" s="144"/>
      <c r="B556" s="238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</row>
    <row r="557" ht="12.75" customHeight="1">
      <c r="A557" s="144"/>
      <c r="B557" s="238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</row>
    <row r="558" ht="12.75" customHeight="1">
      <c r="A558" s="144"/>
      <c r="B558" s="238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</row>
    <row r="559" ht="12.75" customHeight="1">
      <c r="A559" s="144"/>
      <c r="B559" s="238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</row>
    <row r="560" ht="12.75" customHeight="1">
      <c r="A560" s="144"/>
      <c r="B560" s="238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</row>
    <row r="561" ht="12.75" customHeight="1">
      <c r="A561" s="144"/>
      <c r="B561" s="238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</row>
    <row r="562" ht="12.75" customHeight="1">
      <c r="A562" s="144"/>
      <c r="B562" s="238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</row>
    <row r="563" ht="12.75" customHeight="1">
      <c r="A563" s="144"/>
      <c r="B563" s="238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</row>
    <row r="564" ht="12.75" customHeight="1">
      <c r="A564" s="144"/>
      <c r="B564" s="238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</row>
    <row r="565" ht="12.75" customHeight="1">
      <c r="A565" s="144"/>
      <c r="B565" s="238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</row>
    <row r="566" ht="12.75" customHeight="1">
      <c r="A566" s="144"/>
      <c r="B566" s="238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</row>
    <row r="567" ht="12.75" customHeight="1">
      <c r="A567" s="144"/>
      <c r="B567" s="238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</row>
    <row r="568" ht="12.75" customHeight="1">
      <c r="A568" s="144"/>
      <c r="B568" s="238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</row>
    <row r="569" ht="12.75" customHeight="1">
      <c r="A569" s="144"/>
      <c r="B569" s="238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</row>
    <row r="570" ht="12.75" customHeight="1">
      <c r="A570" s="144"/>
      <c r="B570" s="238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</row>
    <row r="571" ht="12.75" customHeight="1">
      <c r="A571" s="144"/>
      <c r="B571" s="238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</row>
    <row r="572" ht="12.75" customHeight="1">
      <c r="A572" s="144"/>
      <c r="B572" s="238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</row>
    <row r="573" ht="12.75" customHeight="1">
      <c r="A573" s="144"/>
      <c r="B573" s="238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</row>
    <row r="574" ht="12.75" customHeight="1">
      <c r="A574" s="144"/>
      <c r="B574" s="238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</row>
    <row r="575" ht="12.75" customHeight="1">
      <c r="A575" s="144"/>
      <c r="B575" s="238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</row>
    <row r="576" ht="12.75" customHeight="1">
      <c r="A576" s="144"/>
      <c r="B576" s="238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</row>
    <row r="577" ht="12.75" customHeight="1">
      <c r="A577" s="144"/>
      <c r="B577" s="238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</row>
    <row r="578" ht="12.75" customHeight="1">
      <c r="A578" s="144"/>
      <c r="B578" s="238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</row>
    <row r="579" ht="12.75" customHeight="1">
      <c r="A579" s="144"/>
      <c r="B579" s="238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</row>
    <row r="580" ht="12.75" customHeight="1">
      <c r="A580" s="144"/>
      <c r="B580" s="238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</row>
    <row r="581" ht="12.75" customHeight="1">
      <c r="A581" s="144"/>
      <c r="B581" s="238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</row>
    <row r="582" ht="12.75" customHeight="1">
      <c r="A582" s="144"/>
      <c r="B582" s="238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</row>
    <row r="583" ht="12.75" customHeight="1">
      <c r="A583" s="144"/>
      <c r="B583" s="238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</row>
    <row r="584" ht="12.75" customHeight="1">
      <c r="A584" s="144"/>
      <c r="B584" s="238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</row>
    <row r="585" ht="12.75" customHeight="1">
      <c r="A585" s="144"/>
      <c r="B585" s="238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</row>
    <row r="586" ht="12.75" customHeight="1">
      <c r="A586" s="144"/>
      <c r="B586" s="238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</row>
    <row r="587" ht="12.75" customHeight="1">
      <c r="A587" s="144"/>
      <c r="B587" s="238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</row>
    <row r="588" ht="12.75" customHeight="1">
      <c r="A588" s="144"/>
      <c r="B588" s="238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</row>
    <row r="589" ht="12.75" customHeight="1">
      <c r="A589" s="144"/>
      <c r="B589" s="238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</row>
    <row r="590" ht="12.75" customHeight="1">
      <c r="A590" s="144"/>
      <c r="B590" s="238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</row>
    <row r="591" ht="12.75" customHeight="1">
      <c r="A591" s="144"/>
      <c r="B591" s="238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</row>
    <row r="592" ht="12.75" customHeight="1">
      <c r="A592" s="144"/>
      <c r="B592" s="238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</row>
    <row r="593" ht="12.75" customHeight="1">
      <c r="A593" s="144"/>
      <c r="B593" s="238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</row>
    <row r="594" ht="12.75" customHeight="1">
      <c r="A594" s="144"/>
      <c r="B594" s="238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</row>
    <row r="595" ht="12.75" customHeight="1">
      <c r="A595" s="144"/>
      <c r="B595" s="238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</row>
    <row r="596" ht="12.75" customHeight="1">
      <c r="A596" s="144"/>
      <c r="B596" s="238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</row>
    <row r="597" ht="12.75" customHeight="1">
      <c r="A597" s="144"/>
      <c r="B597" s="238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</row>
    <row r="598" ht="12.75" customHeight="1">
      <c r="A598" s="144"/>
      <c r="B598" s="238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</row>
    <row r="599" ht="12.75" customHeight="1">
      <c r="A599" s="144"/>
      <c r="B599" s="238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</row>
    <row r="600" ht="12.75" customHeight="1">
      <c r="A600" s="144"/>
      <c r="B600" s="238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</row>
    <row r="601" ht="12.75" customHeight="1">
      <c r="A601" s="144"/>
      <c r="B601" s="238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</row>
    <row r="602" ht="12.75" customHeight="1">
      <c r="A602" s="144"/>
      <c r="B602" s="238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</row>
    <row r="603" ht="12.75" customHeight="1">
      <c r="A603" s="144"/>
      <c r="B603" s="238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</row>
    <row r="604" ht="12.75" customHeight="1">
      <c r="A604" s="144"/>
      <c r="B604" s="238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</row>
    <row r="605" ht="12.75" customHeight="1">
      <c r="A605" s="144"/>
      <c r="B605" s="238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</row>
    <row r="606" ht="12.75" customHeight="1">
      <c r="A606" s="144"/>
      <c r="B606" s="238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</row>
    <row r="607" ht="12.75" customHeight="1">
      <c r="A607" s="144"/>
      <c r="B607" s="238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</row>
    <row r="608" ht="12.75" customHeight="1">
      <c r="A608" s="144"/>
      <c r="B608" s="238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</row>
    <row r="609" ht="12.75" customHeight="1">
      <c r="A609" s="144"/>
      <c r="B609" s="238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</row>
    <row r="610" ht="12.75" customHeight="1">
      <c r="A610" s="144"/>
      <c r="B610" s="238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</row>
    <row r="611" ht="12.75" customHeight="1">
      <c r="A611" s="144"/>
      <c r="B611" s="238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</row>
    <row r="612" ht="12.75" customHeight="1">
      <c r="A612" s="144"/>
      <c r="B612" s="238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</row>
    <row r="613" ht="12.75" customHeight="1">
      <c r="A613" s="144"/>
      <c r="B613" s="238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</row>
    <row r="614" ht="12.75" customHeight="1">
      <c r="A614" s="144"/>
      <c r="B614" s="238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</row>
    <row r="615" ht="12.75" customHeight="1">
      <c r="A615" s="144"/>
      <c r="B615" s="238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</row>
    <row r="616" ht="12.75" customHeight="1">
      <c r="A616" s="144"/>
      <c r="B616" s="238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</row>
    <row r="617" ht="12.75" customHeight="1">
      <c r="A617" s="144"/>
      <c r="B617" s="238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</row>
    <row r="618" ht="12.75" customHeight="1">
      <c r="A618" s="144"/>
      <c r="B618" s="238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</row>
    <row r="619" ht="12.75" customHeight="1">
      <c r="A619" s="144"/>
      <c r="B619" s="238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</row>
    <row r="620" ht="12.75" customHeight="1">
      <c r="A620" s="144"/>
      <c r="B620" s="238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</row>
    <row r="621" ht="12.75" customHeight="1">
      <c r="A621" s="144"/>
      <c r="B621" s="238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</row>
    <row r="622" ht="12.75" customHeight="1">
      <c r="A622" s="144"/>
      <c r="B622" s="238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</row>
    <row r="623" ht="12.75" customHeight="1">
      <c r="A623" s="144"/>
      <c r="B623" s="238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</row>
    <row r="624" ht="12.75" customHeight="1">
      <c r="A624" s="144"/>
      <c r="B624" s="238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</row>
    <row r="625" ht="12.75" customHeight="1">
      <c r="A625" s="144"/>
      <c r="B625" s="238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</row>
    <row r="626" ht="12.75" customHeight="1">
      <c r="A626" s="144"/>
      <c r="B626" s="238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</row>
    <row r="627" ht="12.75" customHeight="1">
      <c r="A627" s="144"/>
      <c r="B627" s="238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</row>
    <row r="628" ht="12.75" customHeight="1">
      <c r="A628" s="144"/>
      <c r="B628" s="238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</row>
    <row r="629" ht="12.75" customHeight="1">
      <c r="A629" s="144"/>
      <c r="B629" s="238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</row>
    <row r="630" ht="12.75" customHeight="1">
      <c r="A630" s="144"/>
      <c r="B630" s="238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</row>
    <row r="631" ht="12.75" customHeight="1">
      <c r="A631" s="144"/>
      <c r="B631" s="238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</row>
    <row r="632" ht="12.75" customHeight="1">
      <c r="A632" s="144"/>
      <c r="B632" s="238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</row>
    <row r="633" ht="12.75" customHeight="1">
      <c r="A633" s="144"/>
      <c r="B633" s="238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</row>
    <row r="634" ht="12.75" customHeight="1">
      <c r="A634" s="144"/>
      <c r="B634" s="238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</row>
    <row r="635" ht="12.75" customHeight="1">
      <c r="A635" s="144"/>
      <c r="B635" s="238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</row>
    <row r="636" ht="12.75" customHeight="1">
      <c r="A636" s="144"/>
      <c r="B636" s="238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</row>
    <row r="637" ht="12.75" customHeight="1">
      <c r="A637" s="144"/>
      <c r="B637" s="238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</row>
    <row r="638" ht="12.75" customHeight="1">
      <c r="A638" s="144"/>
      <c r="B638" s="238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</row>
    <row r="639" ht="12.75" customHeight="1">
      <c r="A639" s="144"/>
      <c r="B639" s="238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</row>
    <row r="640" ht="12.75" customHeight="1">
      <c r="A640" s="144"/>
      <c r="B640" s="238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</row>
    <row r="641" ht="12.75" customHeight="1">
      <c r="A641" s="144"/>
      <c r="B641" s="238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</row>
    <row r="642" ht="12.75" customHeight="1">
      <c r="A642" s="144"/>
      <c r="B642" s="238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</row>
    <row r="643" ht="12.75" customHeight="1">
      <c r="A643" s="144"/>
      <c r="B643" s="238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</row>
    <row r="644" ht="12.75" customHeight="1">
      <c r="A644" s="144"/>
      <c r="B644" s="238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</row>
    <row r="645" ht="12.75" customHeight="1">
      <c r="A645" s="144"/>
      <c r="B645" s="238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</row>
    <row r="646" ht="12.75" customHeight="1">
      <c r="A646" s="144"/>
      <c r="B646" s="238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</row>
    <row r="647" ht="12.75" customHeight="1">
      <c r="A647" s="144"/>
      <c r="B647" s="238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</row>
    <row r="648" ht="12.75" customHeight="1">
      <c r="A648" s="144"/>
      <c r="B648" s="238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</row>
    <row r="649" ht="12.75" customHeight="1">
      <c r="A649" s="144"/>
      <c r="B649" s="238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</row>
    <row r="650" ht="12.75" customHeight="1">
      <c r="A650" s="144"/>
      <c r="B650" s="238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</row>
    <row r="651" ht="12.75" customHeight="1">
      <c r="A651" s="144"/>
      <c r="B651" s="238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</row>
    <row r="652" ht="12.75" customHeight="1">
      <c r="A652" s="144"/>
      <c r="B652" s="238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</row>
    <row r="653" ht="12.75" customHeight="1">
      <c r="A653" s="144"/>
      <c r="B653" s="238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</row>
    <row r="654" ht="12.75" customHeight="1">
      <c r="A654" s="144"/>
      <c r="B654" s="238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</row>
    <row r="655" ht="12.75" customHeight="1">
      <c r="A655" s="144"/>
      <c r="B655" s="238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</row>
    <row r="656" ht="12.75" customHeight="1">
      <c r="A656" s="144"/>
      <c r="B656" s="238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</row>
    <row r="657" ht="12.75" customHeight="1">
      <c r="A657" s="144"/>
      <c r="B657" s="238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</row>
    <row r="658" ht="12.75" customHeight="1">
      <c r="A658" s="144"/>
      <c r="B658" s="238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</row>
    <row r="659" ht="12.75" customHeight="1">
      <c r="A659" s="144"/>
      <c r="B659" s="238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</row>
    <row r="660" ht="12.75" customHeight="1">
      <c r="A660" s="144"/>
      <c r="B660" s="238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</row>
    <row r="661" ht="12.75" customHeight="1">
      <c r="A661" s="144"/>
      <c r="B661" s="238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</row>
    <row r="662" ht="12.75" customHeight="1">
      <c r="A662" s="144"/>
      <c r="B662" s="238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</row>
    <row r="663" ht="12.75" customHeight="1">
      <c r="A663" s="144"/>
      <c r="B663" s="238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</row>
    <row r="664" ht="12.75" customHeight="1">
      <c r="A664" s="144"/>
      <c r="B664" s="238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</row>
    <row r="665" ht="12.75" customHeight="1">
      <c r="A665" s="144"/>
      <c r="B665" s="238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</row>
    <row r="666" ht="12.75" customHeight="1">
      <c r="A666" s="144"/>
      <c r="B666" s="238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</row>
    <row r="667" ht="12.75" customHeight="1">
      <c r="A667" s="144"/>
      <c r="B667" s="238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</row>
    <row r="668" ht="12.75" customHeight="1">
      <c r="A668" s="144"/>
      <c r="B668" s="238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</row>
    <row r="669" ht="12.75" customHeight="1">
      <c r="A669" s="144"/>
      <c r="B669" s="238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</row>
    <row r="670" ht="12.75" customHeight="1">
      <c r="A670" s="144"/>
      <c r="B670" s="238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</row>
    <row r="671" ht="12.75" customHeight="1">
      <c r="A671" s="144"/>
      <c r="B671" s="238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</row>
    <row r="672" ht="12.75" customHeight="1">
      <c r="A672" s="144"/>
      <c r="B672" s="238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</row>
    <row r="673" ht="12.75" customHeight="1">
      <c r="A673" s="144"/>
      <c r="B673" s="238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</row>
    <row r="674" ht="12.75" customHeight="1">
      <c r="A674" s="144"/>
      <c r="B674" s="238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</row>
    <row r="675" ht="12.75" customHeight="1">
      <c r="A675" s="144"/>
      <c r="B675" s="238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</row>
    <row r="676" ht="12.75" customHeight="1">
      <c r="A676" s="144"/>
      <c r="B676" s="238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</row>
    <row r="677" ht="12.75" customHeight="1">
      <c r="A677" s="144"/>
      <c r="B677" s="238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</row>
    <row r="678" ht="12.75" customHeight="1">
      <c r="A678" s="144"/>
      <c r="B678" s="238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</row>
    <row r="679" ht="12.75" customHeight="1">
      <c r="A679" s="144"/>
      <c r="B679" s="238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</row>
    <row r="680" ht="12.75" customHeight="1">
      <c r="A680" s="144"/>
      <c r="B680" s="238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</row>
    <row r="681" ht="12.75" customHeight="1">
      <c r="A681" s="144"/>
      <c r="B681" s="238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</row>
    <row r="682" ht="12.75" customHeight="1">
      <c r="A682" s="144"/>
      <c r="B682" s="238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</row>
    <row r="683" ht="12.75" customHeight="1">
      <c r="A683" s="144"/>
      <c r="B683" s="238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</row>
    <row r="684" ht="12.75" customHeight="1">
      <c r="A684" s="144"/>
      <c r="B684" s="238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</row>
    <row r="685" ht="12.75" customHeight="1">
      <c r="A685" s="144"/>
      <c r="B685" s="238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</row>
    <row r="686" ht="12.75" customHeight="1">
      <c r="A686" s="144"/>
      <c r="B686" s="238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</row>
    <row r="687" ht="12.75" customHeight="1">
      <c r="A687" s="144"/>
      <c r="B687" s="238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</row>
    <row r="688" ht="12.75" customHeight="1">
      <c r="A688" s="144"/>
      <c r="B688" s="238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</row>
    <row r="689" ht="12.75" customHeight="1">
      <c r="A689" s="144"/>
      <c r="B689" s="238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</row>
    <row r="690" ht="12.75" customHeight="1">
      <c r="A690" s="144"/>
      <c r="B690" s="238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</row>
    <row r="691" ht="12.75" customHeight="1">
      <c r="A691" s="144"/>
      <c r="B691" s="238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</row>
    <row r="692" ht="12.75" customHeight="1">
      <c r="A692" s="144"/>
      <c r="B692" s="238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</row>
    <row r="693" ht="12.75" customHeight="1">
      <c r="A693" s="144"/>
      <c r="B693" s="238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</row>
    <row r="694" ht="12.75" customHeight="1">
      <c r="A694" s="144"/>
      <c r="B694" s="238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</row>
    <row r="695" ht="12.75" customHeight="1">
      <c r="A695" s="144"/>
      <c r="B695" s="238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</row>
    <row r="696" ht="12.75" customHeight="1">
      <c r="A696" s="144"/>
      <c r="B696" s="238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</row>
    <row r="697" ht="12.75" customHeight="1">
      <c r="A697" s="144"/>
      <c r="B697" s="238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</row>
    <row r="698" ht="12.75" customHeight="1">
      <c r="A698" s="144"/>
      <c r="B698" s="238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</row>
    <row r="699" ht="12.75" customHeight="1">
      <c r="A699" s="144"/>
      <c r="B699" s="238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</row>
    <row r="700" ht="12.75" customHeight="1">
      <c r="A700" s="144"/>
      <c r="B700" s="238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</row>
    <row r="701" ht="12.75" customHeight="1">
      <c r="A701" s="144"/>
      <c r="B701" s="238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</row>
    <row r="702" ht="12.75" customHeight="1">
      <c r="A702" s="144"/>
      <c r="B702" s="238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</row>
    <row r="703" ht="12.75" customHeight="1">
      <c r="A703" s="144"/>
      <c r="B703" s="238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</row>
    <row r="704" ht="12.75" customHeight="1">
      <c r="A704" s="144"/>
      <c r="B704" s="238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</row>
    <row r="705" ht="12.75" customHeight="1">
      <c r="A705" s="144"/>
      <c r="B705" s="238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</row>
    <row r="706" ht="12.75" customHeight="1">
      <c r="A706" s="144"/>
      <c r="B706" s="238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</row>
    <row r="707" ht="12.75" customHeight="1">
      <c r="A707" s="144"/>
      <c r="B707" s="238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</row>
    <row r="708" ht="12.75" customHeight="1">
      <c r="A708" s="144"/>
      <c r="B708" s="238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</row>
    <row r="709" ht="12.75" customHeight="1">
      <c r="A709" s="144"/>
      <c r="B709" s="238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</row>
    <row r="710" ht="12.75" customHeight="1">
      <c r="A710" s="144"/>
      <c r="B710" s="238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</row>
    <row r="711" ht="12.75" customHeight="1">
      <c r="A711" s="144"/>
      <c r="B711" s="238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</row>
    <row r="712" ht="12.75" customHeight="1">
      <c r="A712" s="144"/>
      <c r="B712" s="238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</row>
    <row r="713" ht="12.75" customHeight="1">
      <c r="A713" s="144"/>
      <c r="B713" s="238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</row>
    <row r="714" ht="12.75" customHeight="1">
      <c r="A714" s="144"/>
      <c r="B714" s="238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</row>
    <row r="715" ht="12.75" customHeight="1">
      <c r="A715" s="144"/>
      <c r="B715" s="238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</row>
    <row r="716" ht="12.75" customHeight="1">
      <c r="A716" s="144"/>
      <c r="B716" s="238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</row>
    <row r="717" ht="12.75" customHeight="1">
      <c r="A717" s="144"/>
      <c r="B717" s="238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</row>
    <row r="718" ht="12.75" customHeight="1">
      <c r="A718" s="144"/>
      <c r="B718" s="238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</row>
    <row r="719" ht="12.75" customHeight="1">
      <c r="A719" s="144"/>
      <c r="B719" s="238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</row>
    <row r="720" ht="12.75" customHeight="1">
      <c r="A720" s="144"/>
      <c r="B720" s="238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</row>
    <row r="721" ht="12.75" customHeight="1">
      <c r="A721" s="144"/>
      <c r="B721" s="238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</row>
    <row r="722" ht="12.75" customHeight="1">
      <c r="A722" s="144"/>
      <c r="B722" s="238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</row>
    <row r="723" ht="12.75" customHeight="1">
      <c r="A723" s="144"/>
      <c r="B723" s="238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</row>
    <row r="724" ht="12.75" customHeight="1">
      <c r="A724" s="144"/>
      <c r="B724" s="238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</row>
    <row r="725" ht="12.75" customHeight="1">
      <c r="A725" s="144"/>
      <c r="B725" s="238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</row>
    <row r="726" ht="12.75" customHeight="1">
      <c r="A726" s="144"/>
      <c r="B726" s="238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</row>
    <row r="727" ht="12.75" customHeight="1">
      <c r="A727" s="144"/>
      <c r="B727" s="238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</row>
    <row r="728" ht="12.75" customHeight="1">
      <c r="A728" s="144"/>
      <c r="B728" s="238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</row>
    <row r="729" ht="12.75" customHeight="1">
      <c r="A729" s="144"/>
      <c r="B729" s="238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</row>
    <row r="730" ht="12.75" customHeight="1">
      <c r="A730" s="144"/>
      <c r="B730" s="238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</row>
    <row r="731" ht="12.75" customHeight="1">
      <c r="A731" s="144"/>
      <c r="B731" s="238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</row>
    <row r="732" ht="12.75" customHeight="1">
      <c r="A732" s="144"/>
      <c r="B732" s="238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</row>
    <row r="733" ht="12.75" customHeight="1">
      <c r="A733" s="144"/>
      <c r="B733" s="238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</row>
    <row r="734" ht="12.75" customHeight="1">
      <c r="A734" s="144"/>
      <c r="B734" s="238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</row>
    <row r="735" ht="12.75" customHeight="1">
      <c r="A735" s="144"/>
      <c r="B735" s="238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</row>
    <row r="736" ht="12.75" customHeight="1">
      <c r="A736" s="144"/>
      <c r="B736" s="238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</row>
    <row r="737" ht="12.75" customHeight="1">
      <c r="A737" s="144"/>
      <c r="B737" s="238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</row>
    <row r="738" ht="12.75" customHeight="1">
      <c r="A738" s="144"/>
      <c r="B738" s="238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</row>
    <row r="739" ht="12.75" customHeight="1">
      <c r="A739" s="144"/>
      <c r="B739" s="238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</row>
    <row r="740" ht="12.75" customHeight="1">
      <c r="A740" s="144"/>
      <c r="B740" s="238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</row>
    <row r="741" ht="12.75" customHeight="1">
      <c r="A741" s="144"/>
      <c r="B741" s="238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</row>
    <row r="742" ht="12.75" customHeight="1">
      <c r="A742" s="144"/>
      <c r="B742" s="238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</row>
    <row r="743" ht="12.75" customHeight="1">
      <c r="A743" s="144"/>
      <c r="B743" s="238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</row>
    <row r="744" ht="12.75" customHeight="1">
      <c r="A744" s="144"/>
      <c r="B744" s="238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</row>
    <row r="745" ht="12.75" customHeight="1">
      <c r="A745" s="144"/>
      <c r="B745" s="238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</row>
    <row r="746" ht="12.75" customHeight="1">
      <c r="A746" s="144"/>
      <c r="B746" s="238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</row>
    <row r="747" ht="12.75" customHeight="1">
      <c r="A747" s="144"/>
      <c r="B747" s="238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</row>
    <row r="748" ht="12.75" customHeight="1">
      <c r="A748" s="144"/>
      <c r="B748" s="238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</row>
    <row r="749" ht="12.75" customHeight="1">
      <c r="A749" s="144"/>
      <c r="B749" s="238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</row>
    <row r="750" ht="12.75" customHeight="1">
      <c r="A750" s="144"/>
      <c r="B750" s="238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</row>
    <row r="751" ht="12.75" customHeight="1">
      <c r="A751" s="144"/>
      <c r="B751" s="238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</row>
    <row r="752" ht="12.75" customHeight="1">
      <c r="A752" s="144"/>
      <c r="B752" s="238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</row>
    <row r="753" ht="12.75" customHeight="1">
      <c r="A753" s="144"/>
      <c r="B753" s="238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</row>
    <row r="754" ht="12.75" customHeight="1">
      <c r="A754" s="144"/>
      <c r="B754" s="238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</row>
    <row r="755" ht="12.75" customHeight="1">
      <c r="A755" s="144"/>
      <c r="B755" s="238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</row>
    <row r="756" ht="12.75" customHeight="1">
      <c r="A756" s="144"/>
      <c r="B756" s="238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</row>
    <row r="757" ht="12.75" customHeight="1">
      <c r="A757" s="144"/>
      <c r="B757" s="238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</row>
    <row r="758" ht="12.75" customHeight="1">
      <c r="A758" s="144"/>
      <c r="B758" s="238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</row>
    <row r="759" ht="12.75" customHeight="1">
      <c r="A759" s="144"/>
      <c r="B759" s="238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</row>
    <row r="760" ht="12.75" customHeight="1">
      <c r="A760" s="144"/>
      <c r="B760" s="238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</row>
    <row r="761" ht="12.75" customHeight="1">
      <c r="A761" s="144"/>
      <c r="B761" s="238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</row>
    <row r="762" ht="12.75" customHeight="1">
      <c r="A762" s="144"/>
      <c r="B762" s="238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</row>
    <row r="763" ht="12.75" customHeight="1">
      <c r="A763" s="144"/>
      <c r="B763" s="238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</row>
    <row r="764" ht="12.75" customHeight="1">
      <c r="A764" s="144"/>
      <c r="B764" s="238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</row>
    <row r="765" ht="12.75" customHeight="1">
      <c r="A765" s="144"/>
      <c r="B765" s="238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</row>
    <row r="766" ht="12.75" customHeight="1">
      <c r="A766" s="144"/>
      <c r="B766" s="238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</row>
    <row r="767" ht="12.75" customHeight="1">
      <c r="A767" s="144"/>
      <c r="B767" s="238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</row>
    <row r="768" ht="12.75" customHeight="1">
      <c r="A768" s="144"/>
      <c r="B768" s="238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</row>
    <row r="769" ht="12.75" customHeight="1">
      <c r="A769" s="144"/>
      <c r="B769" s="238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</row>
    <row r="770" ht="12.75" customHeight="1">
      <c r="A770" s="144"/>
      <c r="B770" s="238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</row>
    <row r="771" ht="12.75" customHeight="1">
      <c r="A771" s="144"/>
      <c r="B771" s="238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</row>
    <row r="772" ht="12.75" customHeight="1">
      <c r="A772" s="144"/>
      <c r="B772" s="238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</row>
    <row r="773" ht="12.75" customHeight="1">
      <c r="A773" s="144"/>
      <c r="B773" s="238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</row>
    <row r="774" ht="12.75" customHeight="1">
      <c r="A774" s="144"/>
      <c r="B774" s="238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</row>
    <row r="775" ht="12.75" customHeight="1">
      <c r="A775" s="144"/>
      <c r="B775" s="238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</row>
    <row r="776" ht="12.75" customHeight="1">
      <c r="A776" s="144"/>
      <c r="B776" s="238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</row>
    <row r="777" ht="12.75" customHeight="1">
      <c r="A777" s="144"/>
      <c r="B777" s="238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</row>
    <row r="778" ht="12.75" customHeight="1">
      <c r="A778" s="144"/>
      <c r="B778" s="238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</row>
    <row r="779" ht="12.75" customHeight="1">
      <c r="A779" s="144"/>
      <c r="B779" s="238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</row>
    <row r="780" ht="12.75" customHeight="1">
      <c r="A780" s="144"/>
      <c r="B780" s="238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</row>
    <row r="781" ht="12.75" customHeight="1">
      <c r="A781" s="144"/>
      <c r="B781" s="238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</row>
    <row r="782" ht="12.75" customHeight="1">
      <c r="A782" s="144"/>
      <c r="B782" s="238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</row>
    <row r="783" ht="12.75" customHeight="1">
      <c r="A783" s="144"/>
      <c r="B783" s="238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</row>
    <row r="784" ht="12.75" customHeight="1">
      <c r="A784" s="144"/>
      <c r="B784" s="238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</row>
    <row r="785" ht="12.75" customHeight="1">
      <c r="A785" s="144"/>
      <c r="B785" s="238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</row>
    <row r="786" ht="12.75" customHeight="1">
      <c r="A786" s="144"/>
      <c r="B786" s="238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</row>
    <row r="787" ht="12.75" customHeight="1">
      <c r="A787" s="144"/>
      <c r="B787" s="238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</row>
    <row r="788" ht="12.75" customHeight="1">
      <c r="A788" s="144"/>
      <c r="B788" s="238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</row>
    <row r="789" ht="12.75" customHeight="1">
      <c r="A789" s="144"/>
      <c r="B789" s="238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</row>
    <row r="790" ht="12.75" customHeight="1">
      <c r="A790" s="144"/>
      <c r="B790" s="238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</row>
    <row r="791" ht="12.75" customHeight="1">
      <c r="A791" s="144"/>
      <c r="B791" s="238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</row>
    <row r="792" ht="12.75" customHeight="1">
      <c r="A792" s="144"/>
      <c r="B792" s="238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</row>
    <row r="793" ht="12.75" customHeight="1">
      <c r="A793" s="144"/>
      <c r="B793" s="238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</row>
    <row r="794" ht="12.75" customHeight="1">
      <c r="A794" s="144"/>
      <c r="B794" s="238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</row>
    <row r="795" ht="12.75" customHeight="1">
      <c r="A795" s="144"/>
      <c r="B795" s="238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</row>
    <row r="796" ht="12.75" customHeight="1">
      <c r="A796" s="144"/>
      <c r="B796" s="238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</row>
    <row r="797" ht="12.75" customHeight="1">
      <c r="A797" s="144"/>
      <c r="B797" s="238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</row>
    <row r="798" ht="12.75" customHeight="1">
      <c r="A798" s="144"/>
      <c r="B798" s="238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</row>
    <row r="799" ht="12.75" customHeight="1">
      <c r="A799" s="144"/>
      <c r="B799" s="238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</row>
    <row r="800" ht="12.75" customHeight="1">
      <c r="A800" s="144"/>
      <c r="B800" s="238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</row>
    <row r="801" ht="12.75" customHeight="1">
      <c r="A801" s="144"/>
      <c r="B801" s="238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</row>
    <row r="802" ht="12.75" customHeight="1">
      <c r="A802" s="144"/>
      <c r="B802" s="238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</row>
    <row r="803" ht="12.75" customHeight="1">
      <c r="A803" s="144"/>
      <c r="B803" s="238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</row>
    <row r="804" ht="12.75" customHeight="1">
      <c r="A804" s="144"/>
      <c r="B804" s="238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</row>
    <row r="805" ht="12.75" customHeight="1">
      <c r="A805" s="144"/>
      <c r="B805" s="238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</row>
    <row r="806" ht="12.75" customHeight="1">
      <c r="A806" s="144"/>
      <c r="B806" s="238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</row>
    <row r="807" ht="12.75" customHeight="1">
      <c r="A807" s="144"/>
      <c r="B807" s="238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</row>
    <row r="808" ht="12.75" customHeight="1">
      <c r="A808" s="144"/>
      <c r="B808" s="238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</row>
    <row r="809" ht="12.75" customHeight="1">
      <c r="A809" s="144"/>
      <c r="B809" s="238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</row>
    <row r="810" ht="12.75" customHeight="1">
      <c r="A810" s="144"/>
      <c r="B810" s="238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</row>
    <row r="811" ht="12.75" customHeight="1">
      <c r="A811" s="144"/>
      <c r="B811" s="238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</row>
    <row r="812" ht="12.75" customHeight="1">
      <c r="A812" s="144"/>
      <c r="B812" s="238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</row>
    <row r="813" ht="12.75" customHeight="1">
      <c r="A813" s="144"/>
      <c r="B813" s="238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</row>
    <row r="814" ht="12.75" customHeight="1">
      <c r="A814" s="144"/>
      <c r="B814" s="238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</row>
    <row r="815" ht="12.75" customHeight="1">
      <c r="A815" s="144"/>
      <c r="B815" s="238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</row>
    <row r="816" ht="12.75" customHeight="1">
      <c r="A816" s="144"/>
      <c r="B816" s="238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</row>
    <row r="817" ht="12.75" customHeight="1">
      <c r="A817" s="144"/>
      <c r="B817" s="238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</row>
    <row r="818" ht="12.75" customHeight="1">
      <c r="A818" s="144"/>
      <c r="B818" s="238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</row>
    <row r="819" ht="12.75" customHeight="1">
      <c r="A819" s="144"/>
      <c r="B819" s="238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</row>
    <row r="820" ht="12.75" customHeight="1">
      <c r="A820" s="144"/>
      <c r="B820" s="238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</row>
    <row r="821" ht="12.75" customHeight="1">
      <c r="A821" s="144"/>
      <c r="B821" s="238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</row>
    <row r="822" ht="12.75" customHeight="1">
      <c r="A822" s="144"/>
      <c r="B822" s="238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</row>
    <row r="823" ht="12.75" customHeight="1">
      <c r="A823" s="144"/>
      <c r="B823" s="238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</row>
    <row r="824" ht="12.75" customHeight="1">
      <c r="A824" s="144"/>
      <c r="B824" s="238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</row>
    <row r="825" ht="12.75" customHeight="1">
      <c r="A825" s="144"/>
      <c r="B825" s="238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</row>
    <row r="826" ht="12.75" customHeight="1">
      <c r="A826" s="144"/>
      <c r="B826" s="238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</row>
    <row r="827" ht="12.75" customHeight="1">
      <c r="A827" s="144"/>
      <c r="B827" s="238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</row>
    <row r="828" ht="12.75" customHeight="1">
      <c r="A828" s="144"/>
      <c r="B828" s="238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</row>
    <row r="829" ht="12.75" customHeight="1">
      <c r="A829" s="144"/>
      <c r="B829" s="238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</row>
    <row r="830" ht="12.75" customHeight="1">
      <c r="A830" s="144"/>
      <c r="B830" s="238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</row>
    <row r="831" ht="12.75" customHeight="1">
      <c r="A831" s="144"/>
      <c r="B831" s="238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</row>
    <row r="832" ht="12.75" customHeight="1">
      <c r="A832" s="144"/>
      <c r="B832" s="238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</row>
    <row r="833" ht="12.75" customHeight="1">
      <c r="A833" s="144"/>
      <c r="B833" s="238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</row>
    <row r="834" ht="12.75" customHeight="1">
      <c r="A834" s="144"/>
      <c r="B834" s="238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</row>
    <row r="835" ht="12.75" customHeight="1">
      <c r="A835" s="144"/>
      <c r="B835" s="238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</row>
    <row r="836" ht="12.75" customHeight="1">
      <c r="A836" s="144"/>
      <c r="B836" s="238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</row>
    <row r="837" ht="12.75" customHeight="1">
      <c r="A837" s="144"/>
      <c r="B837" s="238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</row>
    <row r="838" ht="12.75" customHeight="1">
      <c r="A838" s="144"/>
      <c r="B838" s="238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</row>
    <row r="839" ht="12.75" customHeight="1">
      <c r="A839" s="144"/>
      <c r="B839" s="238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</row>
    <row r="840" ht="12.75" customHeight="1">
      <c r="A840" s="144"/>
      <c r="B840" s="238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</row>
    <row r="841" ht="12.75" customHeight="1">
      <c r="A841" s="144"/>
      <c r="B841" s="238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</row>
    <row r="842" ht="12.75" customHeight="1">
      <c r="A842" s="144"/>
      <c r="B842" s="238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</row>
    <row r="843" ht="12.75" customHeight="1">
      <c r="A843" s="144"/>
      <c r="B843" s="238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</row>
    <row r="844" ht="12.75" customHeight="1">
      <c r="A844" s="144"/>
      <c r="B844" s="238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</row>
    <row r="845" ht="12.75" customHeight="1">
      <c r="A845" s="144"/>
      <c r="B845" s="238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</row>
    <row r="846" ht="12.75" customHeight="1">
      <c r="A846" s="144"/>
      <c r="B846" s="238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</row>
    <row r="847" ht="12.75" customHeight="1">
      <c r="A847" s="144"/>
      <c r="B847" s="238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</row>
    <row r="848" ht="12.75" customHeight="1">
      <c r="A848" s="144"/>
      <c r="B848" s="238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</row>
    <row r="849" ht="12.75" customHeight="1">
      <c r="A849" s="144"/>
      <c r="B849" s="238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</row>
    <row r="850" ht="12.75" customHeight="1">
      <c r="A850" s="144"/>
      <c r="B850" s="238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</row>
    <row r="851" ht="12.75" customHeight="1">
      <c r="A851" s="144"/>
      <c r="B851" s="238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</row>
    <row r="852" ht="12.75" customHeight="1">
      <c r="A852" s="144"/>
      <c r="B852" s="238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</row>
    <row r="853" ht="12.75" customHeight="1">
      <c r="A853" s="144"/>
      <c r="B853" s="238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</row>
    <row r="854" ht="12.75" customHeight="1">
      <c r="A854" s="144"/>
      <c r="B854" s="238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</row>
    <row r="855" ht="12.75" customHeight="1">
      <c r="A855" s="144"/>
      <c r="B855" s="238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</row>
    <row r="856" ht="12.75" customHeight="1">
      <c r="A856" s="144"/>
      <c r="B856" s="238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</row>
    <row r="857" ht="12.75" customHeight="1">
      <c r="A857" s="144"/>
      <c r="B857" s="238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</row>
    <row r="858" ht="12.75" customHeight="1">
      <c r="A858" s="144"/>
      <c r="B858" s="238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</row>
    <row r="859" ht="12.75" customHeight="1">
      <c r="A859" s="144"/>
      <c r="B859" s="238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</row>
    <row r="860" ht="12.75" customHeight="1">
      <c r="A860" s="144"/>
      <c r="B860" s="238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</row>
    <row r="861" ht="12.75" customHeight="1">
      <c r="A861" s="144"/>
      <c r="B861" s="238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</row>
    <row r="862" ht="12.75" customHeight="1">
      <c r="A862" s="144"/>
      <c r="B862" s="238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</row>
    <row r="863" ht="12.75" customHeight="1">
      <c r="A863" s="144"/>
      <c r="B863" s="238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</row>
    <row r="864" ht="12.75" customHeight="1">
      <c r="A864" s="144"/>
      <c r="B864" s="238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</row>
    <row r="865" ht="12.75" customHeight="1">
      <c r="A865" s="144"/>
      <c r="B865" s="238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</row>
    <row r="866" ht="12.75" customHeight="1">
      <c r="A866" s="144"/>
      <c r="B866" s="238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</row>
    <row r="867" ht="12.75" customHeight="1">
      <c r="A867" s="144"/>
      <c r="B867" s="238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</row>
    <row r="868" ht="12.75" customHeight="1">
      <c r="A868" s="144"/>
      <c r="B868" s="238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</row>
    <row r="869" ht="12.75" customHeight="1">
      <c r="A869" s="144"/>
      <c r="B869" s="238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</row>
    <row r="870" ht="12.75" customHeight="1">
      <c r="A870" s="144"/>
      <c r="B870" s="238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</row>
    <row r="871" ht="12.75" customHeight="1">
      <c r="A871" s="144"/>
      <c r="B871" s="238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</row>
    <row r="872" ht="12.75" customHeight="1">
      <c r="A872" s="144"/>
      <c r="B872" s="238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</row>
    <row r="873" ht="12.75" customHeight="1">
      <c r="A873" s="144"/>
      <c r="B873" s="238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</row>
    <row r="874" ht="12.75" customHeight="1">
      <c r="A874" s="144"/>
      <c r="B874" s="238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</row>
    <row r="875" ht="12.75" customHeight="1">
      <c r="A875" s="144"/>
      <c r="B875" s="238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</row>
    <row r="876" ht="12.75" customHeight="1">
      <c r="A876" s="144"/>
      <c r="B876" s="238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</row>
    <row r="877" ht="12.75" customHeight="1">
      <c r="A877" s="144"/>
      <c r="B877" s="238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</row>
    <row r="878" ht="12.75" customHeight="1">
      <c r="A878" s="144"/>
      <c r="B878" s="238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</row>
    <row r="879" ht="12.75" customHeight="1">
      <c r="A879" s="144"/>
      <c r="B879" s="238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</row>
    <row r="880" ht="12.75" customHeight="1">
      <c r="A880" s="144"/>
      <c r="B880" s="238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</row>
    <row r="881" ht="12.75" customHeight="1">
      <c r="A881" s="144"/>
      <c r="B881" s="238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</row>
    <row r="882" ht="12.75" customHeight="1">
      <c r="A882" s="144"/>
      <c r="B882" s="238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</row>
    <row r="883" ht="12.75" customHeight="1">
      <c r="A883" s="144"/>
      <c r="B883" s="238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</row>
    <row r="884" ht="12.75" customHeight="1">
      <c r="A884" s="144"/>
      <c r="B884" s="238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</row>
    <row r="885" ht="12.75" customHeight="1">
      <c r="A885" s="144"/>
      <c r="B885" s="238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</row>
    <row r="886" ht="12.75" customHeight="1">
      <c r="A886" s="144"/>
      <c r="B886" s="238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</row>
    <row r="887" ht="12.75" customHeight="1">
      <c r="A887" s="144"/>
      <c r="B887" s="238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</row>
    <row r="888" ht="12.75" customHeight="1">
      <c r="A888" s="144"/>
      <c r="B888" s="238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  <c r="N888" s="144"/>
      <c r="O888" s="144"/>
      <c r="P888" s="144"/>
      <c r="Q888" s="144"/>
      <c r="R888" s="144"/>
      <c r="S888" s="144"/>
      <c r="T888" s="144"/>
      <c r="U888" s="144"/>
      <c r="V888" s="144"/>
      <c r="W888" s="144"/>
      <c r="X888" s="144"/>
      <c r="Y888" s="144"/>
      <c r="Z888" s="144"/>
    </row>
    <row r="889" ht="12.75" customHeight="1">
      <c r="A889" s="144"/>
      <c r="B889" s="238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  <c r="N889" s="144"/>
      <c r="O889" s="144"/>
      <c r="P889" s="144"/>
      <c r="Q889" s="144"/>
      <c r="R889" s="144"/>
      <c r="S889" s="144"/>
      <c r="T889" s="144"/>
      <c r="U889" s="144"/>
      <c r="V889" s="144"/>
      <c r="W889" s="144"/>
      <c r="X889" s="144"/>
      <c r="Y889" s="144"/>
      <c r="Z889" s="144"/>
    </row>
    <row r="890" ht="12.75" customHeight="1">
      <c r="A890" s="144"/>
      <c r="B890" s="238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  <c r="N890" s="144"/>
      <c r="O890" s="144"/>
      <c r="P890" s="144"/>
      <c r="Q890" s="144"/>
      <c r="R890" s="144"/>
      <c r="S890" s="144"/>
      <c r="T890" s="144"/>
      <c r="U890" s="144"/>
      <c r="V890" s="144"/>
      <c r="W890" s="144"/>
      <c r="X890" s="144"/>
      <c r="Y890" s="144"/>
      <c r="Z890" s="144"/>
    </row>
    <row r="891" ht="12.75" customHeight="1">
      <c r="A891" s="144"/>
      <c r="B891" s="238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  <c r="N891" s="144"/>
      <c r="O891" s="144"/>
      <c r="P891" s="144"/>
      <c r="Q891" s="144"/>
      <c r="R891" s="144"/>
      <c r="S891" s="144"/>
      <c r="T891" s="144"/>
      <c r="U891" s="144"/>
      <c r="V891" s="144"/>
      <c r="W891" s="144"/>
      <c r="X891" s="144"/>
      <c r="Y891" s="144"/>
      <c r="Z891" s="144"/>
    </row>
    <row r="892" ht="12.75" customHeight="1">
      <c r="A892" s="144"/>
      <c r="B892" s="238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  <c r="N892" s="144"/>
      <c r="O892" s="144"/>
      <c r="P892" s="144"/>
      <c r="Q892" s="144"/>
      <c r="R892" s="144"/>
      <c r="S892" s="144"/>
      <c r="T892" s="144"/>
      <c r="U892" s="144"/>
      <c r="V892" s="144"/>
      <c r="W892" s="144"/>
      <c r="X892" s="144"/>
      <c r="Y892" s="144"/>
      <c r="Z892" s="144"/>
    </row>
    <row r="893" ht="12.75" customHeight="1">
      <c r="A893" s="144"/>
      <c r="B893" s="238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  <c r="N893" s="144"/>
      <c r="O893" s="144"/>
      <c r="P893" s="144"/>
      <c r="Q893" s="144"/>
      <c r="R893" s="144"/>
      <c r="S893" s="144"/>
      <c r="T893" s="144"/>
      <c r="U893" s="144"/>
      <c r="V893" s="144"/>
      <c r="W893" s="144"/>
      <c r="X893" s="144"/>
      <c r="Y893" s="144"/>
      <c r="Z893" s="144"/>
    </row>
    <row r="894" ht="12.75" customHeight="1">
      <c r="A894" s="144"/>
      <c r="B894" s="238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  <c r="N894" s="144"/>
      <c r="O894" s="144"/>
      <c r="P894" s="144"/>
      <c r="Q894" s="144"/>
      <c r="R894" s="144"/>
      <c r="S894" s="144"/>
      <c r="T894" s="144"/>
      <c r="U894" s="144"/>
      <c r="V894" s="144"/>
      <c r="W894" s="144"/>
      <c r="X894" s="144"/>
      <c r="Y894" s="144"/>
      <c r="Z894" s="144"/>
    </row>
    <row r="895" ht="12.75" customHeight="1">
      <c r="A895" s="144"/>
      <c r="B895" s="238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  <c r="N895" s="144"/>
      <c r="O895" s="144"/>
      <c r="P895" s="144"/>
      <c r="Q895" s="144"/>
      <c r="R895" s="144"/>
      <c r="S895" s="144"/>
      <c r="T895" s="144"/>
      <c r="U895" s="144"/>
      <c r="V895" s="144"/>
      <c r="W895" s="144"/>
      <c r="X895" s="144"/>
      <c r="Y895" s="144"/>
      <c r="Z895" s="144"/>
    </row>
    <row r="896" ht="12.75" customHeight="1">
      <c r="A896" s="144"/>
      <c r="B896" s="238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</row>
    <row r="897" ht="12.75" customHeight="1">
      <c r="A897" s="144"/>
      <c r="B897" s="238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</row>
    <row r="898" ht="12.75" customHeight="1">
      <c r="A898" s="144"/>
      <c r="B898" s="238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</row>
    <row r="899" ht="12.75" customHeight="1">
      <c r="A899" s="144"/>
      <c r="B899" s="238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</row>
    <row r="900" ht="12.75" customHeight="1">
      <c r="A900" s="144"/>
      <c r="B900" s="238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</row>
    <row r="901" ht="12.75" customHeight="1">
      <c r="A901" s="144"/>
      <c r="B901" s="238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</row>
    <row r="902" ht="12.75" customHeight="1">
      <c r="A902" s="144"/>
      <c r="B902" s="238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</row>
    <row r="903" ht="12.75" customHeight="1">
      <c r="A903" s="144"/>
      <c r="B903" s="238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</row>
    <row r="904" ht="12.75" customHeight="1">
      <c r="A904" s="144"/>
      <c r="B904" s="238"/>
      <c r="C904" s="144"/>
      <c r="D904" s="144"/>
      <c r="E904" s="144"/>
      <c r="F904" s="144"/>
      <c r="G904" s="144"/>
      <c r="H904" s="144"/>
      <c r="I904" s="144"/>
      <c r="J904" s="144"/>
      <c r="K904" s="144"/>
      <c r="L904" s="144"/>
      <c r="M904" s="144"/>
      <c r="N904" s="144"/>
      <c r="O904" s="144"/>
      <c r="P904" s="144"/>
      <c r="Q904" s="144"/>
      <c r="R904" s="144"/>
      <c r="S904" s="144"/>
      <c r="T904" s="144"/>
      <c r="U904" s="144"/>
      <c r="V904" s="144"/>
      <c r="W904" s="144"/>
      <c r="X904" s="144"/>
      <c r="Y904" s="144"/>
      <c r="Z904" s="144"/>
    </row>
    <row r="905" ht="12.75" customHeight="1">
      <c r="A905" s="144"/>
      <c r="B905" s="238"/>
      <c r="C905" s="144"/>
      <c r="D905" s="144"/>
      <c r="E905" s="144"/>
      <c r="F905" s="144"/>
      <c r="G905" s="144"/>
      <c r="H905" s="144"/>
      <c r="I905" s="144"/>
      <c r="J905" s="144"/>
      <c r="K905" s="144"/>
      <c r="L905" s="144"/>
      <c r="M905" s="144"/>
      <c r="N905" s="144"/>
      <c r="O905" s="144"/>
      <c r="P905" s="144"/>
      <c r="Q905" s="144"/>
      <c r="R905" s="144"/>
      <c r="S905" s="144"/>
      <c r="T905" s="144"/>
      <c r="U905" s="144"/>
      <c r="V905" s="144"/>
      <c r="W905" s="144"/>
      <c r="X905" s="144"/>
      <c r="Y905" s="144"/>
      <c r="Z905" s="144"/>
    </row>
    <row r="906" ht="12.75" customHeight="1">
      <c r="A906" s="144"/>
      <c r="B906" s="238"/>
      <c r="C906" s="144"/>
      <c r="D906" s="144"/>
      <c r="E906" s="144"/>
      <c r="F906" s="144"/>
      <c r="G906" s="144"/>
      <c r="H906" s="144"/>
      <c r="I906" s="144"/>
      <c r="J906" s="144"/>
      <c r="K906" s="144"/>
      <c r="L906" s="144"/>
      <c r="M906" s="144"/>
      <c r="N906" s="144"/>
      <c r="O906" s="144"/>
      <c r="P906" s="144"/>
      <c r="Q906" s="144"/>
      <c r="R906" s="144"/>
      <c r="S906" s="144"/>
      <c r="T906" s="144"/>
      <c r="U906" s="144"/>
      <c r="V906" s="144"/>
      <c r="W906" s="144"/>
      <c r="X906" s="144"/>
      <c r="Y906" s="144"/>
      <c r="Z906" s="144"/>
    </row>
    <row r="907" ht="12.75" customHeight="1">
      <c r="A907" s="144"/>
      <c r="B907" s="238"/>
      <c r="C907" s="144"/>
      <c r="D907" s="144"/>
      <c r="E907" s="144"/>
      <c r="F907" s="144"/>
      <c r="G907" s="144"/>
      <c r="H907" s="144"/>
      <c r="I907" s="144"/>
      <c r="J907" s="144"/>
      <c r="K907" s="144"/>
      <c r="L907" s="144"/>
      <c r="M907" s="144"/>
      <c r="N907" s="144"/>
      <c r="O907" s="144"/>
      <c r="P907" s="144"/>
      <c r="Q907" s="144"/>
      <c r="R907" s="144"/>
      <c r="S907" s="144"/>
      <c r="T907" s="144"/>
      <c r="U907" s="144"/>
      <c r="V907" s="144"/>
      <c r="W907" s="144"/>
      <c r="X907" s="144"/>
      <c r="Y907" s="144"/>
      <c r="Z907" s="144"/>
    </row>
    <row r="908" ht="12.75" customHeight="1">
      <c r="A908" s="144"/>
      <c r="B908" s="238"/>
      <c r="C908" s="144"/>
      <c r="D908" s="144"/>
      <c r="E908" s="144"/>
      <c r="F908" s="144"/>
      <c r="G908" s="144"/>
      <c r="H908" s="144"/>
      <c r="I908" s="144"/>
      <c r="J908" s="144"/>
      <c r="K908" s="144"/>
      <c r="L908" s="144"/>
      <c r="M908" s="144"/>
      <c r="N908" s="144"/>
      <c r="O908" s="144"/>
      <c r="P908" s="144"/>
      <c r="Q908" s="144"/>
      <c r="R908" s="144"/>
      <c r="S908" s="144"/>
      <c r="T908" s="144"/>
      <c r="U908" s="144"/>
      <c r="V908" s="144"/>
      <c r="W908" s="144"/>
      <c r="X908" s="144"/>
      <c r="Y908" s="144"/>
      <c r="Z908" s="144"/>
    </row>
    <row r="909" ht="12.75" customHeight="1">
      <c r="A909" s="144"/>
      <c r="B909" s="238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4"/>
      <c r="N909" s="144"/>
      <c r="O909" s="144"/>
      <c r="P909" s="144"/>
      <c r="Q909" s="144"/>
      <c r="R909" s="144"/>
      <c r="S909" s="144"/>
      <c r="T909" s="144"/>
      <c r="U909" s="144"/>
      <c r="V909" s="144"/>
      <c r="W909" s="144"/>
      <c r="X909" s="144"/>
      <c r="Y909" s="144"/>
      <c r="Z909" s="144"/>
    </row>
    <row r="910" ht="12.75" customHeight="1">
      <c r="A910" s="144"/>
      <c r="B910" s="238"/>
      <c r="C910" s="144"/>
      <c r="D910" s="144"/>
      <c r="E910" s="144"/>
      <c r="F910" s="144"/>
      <c r="G910" s="144"/>
      <c r="H910" s="144"/>
      <c r="I910" s="144"/>
      <c r="J910" s="144"/>
      <c r="K910" s="144"/>
      <c r="L910" s="144"/>
      <c r="M910" s="144"/>
      <c r="N910" s="144"/>
      <c r="O910" s="144"/>
      <c r="P910" s="144"/>
      <c r="Q910" s="144"/>
      <c r="R910" s="144"/>
      <c r="S910" s="144"/>
      <c r="T910" s="144"/>
      <c r="U910" s="144"/>
      <c r="V910" s="144"/>
      <c r="W910" s="144"/>
      <c r="X910" s="144"/>
      <c r="Y910" s="144"/>
      <c r="Z910" s="144"/>
    </row>
    <row r="911" ht="12.75" customHeight="1">
      <c r="A911" s="144"/>
      <c r="B911" s="238"/>
      <c r="C911" s="144"/>
      <c r="D911" s="144"/>
      <c r="E911" s="144"/>
      <c r="F911" s="144"/>
      <c r="G911" s="144"/>
      <c r="H911" s="144"/>
      <c r="I911" s="144"/>
      <c r="J911" s="144"/>
      <c r="K911" s="144"/>
      <c r="L911" s="144"/>
      <c r="M911" s="144"/>
      <c r="N911" s="144"/>
      <c r="O911" s="144"/>
      <c r="P911" s="144"/>
      <c r="Q911" s="144"/>
      <c r="R911" s="144"/>
      <c r="S911" s="144"/>
      <c r="T911" s="144"/>
      <c r="U911" s="144"/>
      <c r="V911" s="144"/>
      <c r="W911" s="144"/>
      <c r="X911" s="144"/>
      <c r="Y911" s="144"/>
      <c r="Z911" s="144"/>
    </row>
    <row r="912" ht="12.75" customHeight="1">
      <c r="A912" s="144"/>
      <c r="B912" s="238"/>
      <c r="C912" s="144"/>
      <c r="D912" s="144"/>
      <c r="E912" s="144"/>
      <c r="F912" s="144"/>
      <c r="G912" s="144"/>
      <c r="H912" s="144"/>
      <c r="I912" s="144"/>
      <c r="J912" s="144"/>
      <c r="K912" s="144"/>
      <c r="L912" s="144"/>
      <c r="M912" s="144"/>
      <c r="N912" s="144"/>
      <c r="O912" s="144"/>
      <c r="P912" s="144"/>
      <c r="Q912" s="144"/>
      <c r="R912" s="144"/>
      <c r="S912" s="144"/>
      <c r="T912" s="144"/>
      <c r="U912" s="144"/>
      <c r="V912" s="144"/>
      <c r="W912" s="144"/>
      <c r="X912" s="144"/>
      <c r="Y912" s="144"/>
      <c r="Z912" s="144"/>
    </row>
    <row r="913" ht="12.75" customHeight="1">
      <c r="A913" s="144"/>
      <c r="B913" s="238"/>
      <c r="C913" s="144"/>
      <c r="D913" s="144"/>
      <c r="E913" s="144"/>
      <c r="F913" s="144"/>
      <c r="G913" s="144"/>
      <c r="H913" s="144"/>
      <c r="I913" s="144"/>
      <c r="J913" s="144"/>
      <c r="K913" s="144"/>
      <c r="L913" s="144"/>
      <c r="M913" s="144"/>
      <c r="N913" s="144"/>
      <c r="O913" s="144"/>
      <c r="P913" s="144"/>
      <c r="Q913" s="144"/>
      <c r="R913" s="144"/>
      <c r="S913" s="144"/>
      <c r="T913" s="144"/>
      <c r="U913" s="144"/>
      <c r="V913" s="144"/>
      <c r="W913" s="144"/>
      <c r="X913" s="144"/>
      <c r="Y913" s="144"/>
      <c r="Z913" s="144"/>
    </row>
    <row r="914" ht="12.75" customHeight="1">
      <c r="A914" s="144"/>
      <c r="B914" s="238"/>
      <c r="C914" s="144"/>
      <c r="D914" s="144"/>
      <c r="E914" s="144"/>
      <c r="F914" s="144"/>
      <c r="G914" s="144"/>
      <c r="H914" s="144"/>
      <c r="I914" s="144"/>
      <c r="J914" s="144"/>
      <c r="K914" s="144"/>
      <c r="L914" s="144"/>
      <c r="M914" s="144"/>
      <c r="N914" s="144"/>
      <c r="O914" s="144"/>
      <c r="P914" s="144"/>
      <c r="Q914" s="144"/>
      <c r="R914" s="144"/>
      <c r="S914" s="144"/>
      <c r="T914" s="144"/>
      <c r="U914" s="144"/>
      <c r="V914" s="144"/>
      <c r="W914" s="144"/>
      <c r="X914" s="144"/>
      <c r="Y914" s="144"/>
      <c r="Z914" s="144"/>
    </row>
    <row r="915" ht="12.75" customHeight="1">
      <c r="A915" s="144"/>
      <c r="B915" s="238"/>
      <c r="C915" s="144"/>
      <c r="D915" s="144"/>
      <c r="E915" s="144"/>
      <c r="F915" s="144"/>
      <c r="G915" s="144"/>
      <c r="H915" s="144"/>
      <c r="I915" s="144"/>
      <c r="J915" s="144"/>
      <c r="K915" s="144"/>
      <c r="L915" s="144"/>
      <c r="M915" s="144"/>
      <c r="N915" s="144"/>
      <c r="O915" s="144"/>
      <c r="P915" s="144"/>
      <c r="Q915" s="144"/>
      <c r="R915" s="144"/>
      <c r="S915" s="144"/>
      <c r="T915" s="144"/>
      <c r="U915" s="144"/>
      <c r="V915" s="144"/>
      <c r="W915" s="144"/>
      <c r="X915" s="144"/>
      <c r="Y915" s="144"/>
      <c r="Z915" s="144"/>
    </row>
    <row r="916" ht="12.75" customHeight="1">
      <c r="A916" s="144"/>
      <c r="B916" s="238"/>
      <c r="C916" s="144"/>
      <c r="D916" s="144"/>
      <c r="E916" s="144"/>
      <c r="F916" s="144"/>
      <c r="G916" s="144"/>
      <c r="H916" s="144"/>
      <c r="I916" s="144"/>
      <c r="J916" s="144"/>
      <c r="K916" s="144"/>
      <c r="L916" s="144"/>
      <c r="M916" s="144"/>
      <c r="N916" s="144"/>
      <c r="O916" s="144"/>
      <c r="P916" s="144"/>
      <c r="Q916" s="144"/>
      <c r="R916" s="144"/>
      <c r="S916" s="144"/>
      <c r="T916" s="144"/>
      <c r="U916" s="144"/>
      <c r="V916" s="144"/>
      <c r="W916" s="144"/>
      <c r="X916" s="144"/>
      <c r="Y916" s="144"/>
      <c r="Z916" s="144"/>
    </row>
    <row r="917" ht="12.75" customHeight="1">
      <c r="A917" s="144"/>
      <c r="B917" s="238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4"/>
      <c r="N917" s="144"/>
      <c r="O917" s="144"/>
      <c r="P917" s="144"/>
      <c r="Q917" s="144"/>
      <c r="R917" s="144"/>
      <c r="S917" s="144"/>
      <c r="T917" s="144"/>
      <c r="U917" s="144"/>
      <c r="V917" s="144"/>
      <c r="W917" s="144"/>
      <c r="X917" s="144"/>
      <c r="Y917" s="144"/>
      <c r="Z917" s="144"/>
    </row>
    <row r="918" ht="12.75" customHeight="1">
      <c r="A918" s="144"/>
      <c r="B918" s="238"/>
      <c r="C918" s="144"/>
      <c r="D918" s="144"/>
      <c r="E918" s="144"/>
      <c r="F918" s="144"/>
      <c r="G918" s="144"/>
      <c r="H918" s="144"/>
      <c r="I918" s="144"/>
      <c r="J918" s="144"/>
      <c r="K918" s="144"/>
      <c r="L918" s="144"/>
      <c r="M918" s="144"/>
      <c r="N918" s="144"/>
      <c r="O918" s="144"/>
      <c r="P918" s="144"/>
      <c r="Q918" s="144"/>
      <c r="R918" s="144"/>
      <c r="S918" s="144"/>
      <c r="T918" s="144"/>
      <c r="U918" s="144"/>
      <c r="V918" s="144"/>
      <c r="W918" s="144"/>
      <c r="X918" s="144"/>
      <c r="Y918" s="144"/>
      <c r="Z918" s="144"/>
    </row>
    <row r="919" ht="12.75" customHeight="1">
      <c r="A919" s="144"/>
      <c r="B919" s="238"/>
      <c r="C919" s="144"/>
      <c r="D919" s="144"/>
      <c r="E919" s="144"/>
      <c r="F919" s="144"/>
      <c r="G919" s="144"/>
      <c r="H919" s="144"/>
      <c r="I919" s="144"/>
      <c r="J919" s="144"/>
      <c r="K919" s="144"/>
      <c r="L919" s="144"/>
      <c r="M919" s="144"/>
      <c r="N919" s="144"/>
      <c r="O919" s="144"/>
      <c r="P919" s="144"/>
      <c r="Q919" s="144"/>
      <c r="R919" s="144"/>
      <c r="S919" s="144"/>
      <c r="T919" s="144"/>
      <c r="U919" s="144"/>
      <c r="V919" s="144"/>
      <c r="W919" s="144"/>
      <c r="X919" s="144"/>
      <c r="Y919" s="144"/>
      <c r="Z919" s="144"/>
    </row>
    <row r="920" ht="12.75" customHeight="1">
      <c r="A920" s="144"/>
      <c r="B920" s="238"/>
      <c r="C920" s="144"/>
      <c r="D920" s="144"/>
      <c r="E920" s="144"/>
      <c r="F920" s="144"/>
      <c r="G920" s="144"/>
      <c r="H920" s="144"/>
      <c r="I920" s="144"/>
      <c r="J920" s="144"/>
      <c r="K920" s="144"/>
      <c r="L920" s="144"/>
      <c r="M920" s="144"/>
      <c r="N920" s="144"/>
      <c r="O920" s="144"/>
      <c r="P920" s="144"/>
      <c r="Q920" s="144"/>
      <c r="R920" s="144"/>
      <c r="S920" s="144"/>
      <c r="T920" s="144"/>
      <c r="U920" s="144"/>
      <c r="V920" s="144"/>
      <c r="W920" s="144"/>
      <c r="X920" s="144"/>
      <c r="Y920" s="144"/>
      <c r="Z920" s="144"/>
    </row>
    <row r="921" ht="12.75" customHeight="1">
      <c r="A921" s="144"/>
      <c r="B921" s="238"/>
      <c r="C921" s="144"/>
      <c r="D921" s="144"/>
      <c r="E921" s="144"/>
      <c r="F921" s="144"/>
      <c r="G921" s="144"/>
      <c r="H921" s="144"/>
      <c r="I921" s="144"/>
      <c r="J921" s="144"/>
      <c r="K921" s="144"/>
      <c r="L921" s="144"/>
      <c r="M921" s="144"/>
      <c r="N921" s="144"/>
      <c r="O921" s="144"/>
      <c r="P921" s="144"/>
      <c r="Q921" s="144"/>
      <c r="R921" s="144"/>
      <c r="S921" s="144"/>
      <c r="T921" s="144"/>
      <c r="U921" s="144"/>
      <c r="V921" s="144"/>
      <c r="W921" s="144"/>
      <c r="X921" s="144"/>
      <c r="Y921" s="144"/>
      <c r="Z921" s="144"/>
    </row>
    <row r="922" ht="12.75" customHeight="1">
      <c r="A922" s="144"/>
      <c r="B922" s="238"/>
      <c r="C922" s="144"/>
      <c r="D922" s="144"/>
      <c r="E922" s="144"/>
      <c r="F922" s="144"/>
      <c r="G922" s="144"/>
      <c r="H922" s="144"/>
      <c r="I922" s="144"/>
      <c r="J922" s="144"/>
      <c r="K922" s="144"/>
      <c r="L922" s="144"/>
      <c r="M922" s="144"/>
      <c r="N922" s="144"/>
      <c r="O922" s="144"/>
      <c r="P922" s="144"/>
      <c r="Q922" s="144"/>
      <c r="R922" s="144"/>
      <c r="S922" s="144"/>
      <c r="T922" s="144"/>
      <c r="U922" s="144"/>
      <c r="V922" s="144"/>
      <c r="W922" s="144"/>
      <c r="X922" s="144"/>
      <c r="Y922" s="144"/>
      <c r="Z922" s="144"/>
    </row>
    <row r="923" ht="12.75" customHeight="1">
      <c r="A923" s="144"/>
      <c r="B923" s="238"/>
      <c r="C923" s="144"/>
      <c r="D923" s="144"/>
      <c r="E923" s="144"/>
      <c r="F923" s="144"/>
      <c r="G923" s="144"/>
      <c r="H923" s="144"/>
      <c r="I923" s="144"/>
      <c r="J923" s="144"/>
      <c r="K923" s="144"/>
      <c r="L923" s="144"/>
      <c r="M923" s="144"/>
      <c r="N923" s="144"/>
      <c r="O923" s="144"/>
      <c r="P923" s="144"/>
      <c r="Q923" s="144"/>
      <c r="R923" s="144"/>
      <c r="S923" s="144"/>
      <c r="T923" s="144"/>
      <c r="U923" s="144"/>
      <c r="V923" s="144"/>
      <c r="W923" s="144"/>
      <c r="X923" s="144"/>
      <c r="Y923" s="144"/>
      <c r="Z923" s="144"/>
    </row>
    <row r="924" ht="12.75" customHeight="1">
      <c r="A924" s="144"/>
      <c r="B924" s="238"/>
      <c r="C924" s="144"/>
      <c r="D924" s="144"/>
      <c r="E924" s="144"/>
      <c r="F924" s="144"/>
      <c r="G924" s="144"/>
      <c r="H924" s="144"/>
      <c r="I924" s="144"/>
      <c r="J924" s="144"/>
      <c r="K924" s="144"/>
      <c r="L924" s="144"/>
      <c r="M924" s="144"/>
      <c r="N924" s="144"/>
      <c r="O924" s="144"/>
      <c r="P924" s="144"/>
      <c r="Q924" s="144"/>
      <c r="R924" s="144"/>
      <c r="S924" s="144"/>
      <c r="T924" s="144"/>
      <c r="U924" s="144"/>
      <c r="V924" s="144"/>
      <c r="W924" s="144"/>
      <c r="X924" s="144"/>
      <c r="Y924" s="144"/>
      <c r="Z924" s="144"/>
    </row>
    <row r="925" ht="12.75" customHeight="1">
      <c r="A925" s="144"/>
      <c r="B925" s="238"/>
      <c r="C925" s="144"/>
      <c r="D925" s="144"/>
      <c r="E925" s="144"/>
      <c r="F925" s="144"/>
      <c r="G925" s="144"/>
      <c r="H925" s="144"/>
      <c r="I925" s="144"/>
      <c r="J925" s="144"/>
      <c r="K925" s="144"/>
      <c r="L925" s="144"/>
      <c r="M925" s="144"/>
      <c r="N925" s="144"/>
      <c r="O925" s="144"/>
      <c r="P925" s="144"/>
      <c r="Q925" s="144"/>
      <c r="R925" s="144"/>
      <c r="S925" s="144"/>
      <c r="T925" s="144"/>
      <c r="U925" s="144"/>
      <c r="V925" s="144"/>
      <c r="W925" s="144"/>
      <c r="X925" s="144"/>
      <c r="Y925" s="144"/>
      <c r="Z925" s="144"/>
    </row>
    <row r="926" ht="12.75" customHeight="1">
      <c r="A926" s="144"/>
      <c r="B926" s="238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4"/>
      <c r="N926" s="144"/>
      <c r="O926" s="144"/>
      <c r="P926" s="144"/>
      <c r="Q926" s="144"/>
      <c r="R926" s="144"/>
      <c r="S926" s="144"/>
      <c r="T926" s="144"/>
      <c r="U926" s="144"/>
      <c r="V926" s="144"/>
      <c r="W926" s="144"/>
      <c r="X926" s="144"/>
      <c r="Y926" s="144"/>
      <c r="Z926" s="144"/>
    </row>
    <row r="927" ht="12.75" customHeight="1">
      <c r="A927" s="144"/>
      <c r="B927" s="238"/>
      <c r="C927" s="144"/>
      <c r="D927" s="144"/>
      <c r="E927" s="144"/>
      <c r="F927" s="144"/>
      <c r="G927" s="144"/>
      <c r="H927" s="144"/>
      <c r="I927" s="144"/>
      <c r="J927" s="144"/>
      <c r="K927" s="144"/>
      <c r="L927" s="144"/>
      <c r="M927" s="144"/>
      <c r="N927" s="144"/>
      <c r="O927" s="144"/>
      <c r="P927" s="144"/>
      <c r="Q927" s="144"/>
      <c r="R927" s="144"/>
      <c r="S927" s="144"/>
      <c r="T927" s="144"/>
      <c r="U927" s="144"/>
      <c r="V927" s="144"/>
      <c r="W927" s="144"/>
      <c r="X927" s="144"/>
      <c r="Y927" s="144"/>
      <c r="Z927" s="144"/>
    </row>
    <row r="928" ht="12.75" customHeight="1">
      <c r="A928" s="144"/>
      <c r="B928" s="238"/>
      <c r="C928" s="144"/>
      <c r="D928" s="144"/>
      <c r="E928" s="144"/>
      <c r="F928" s="144"/>
      <c r="G928" s="144"/>
      <c r="H928" s="144"/>
      <c r="I928" s="144"/>
      <c r="J928" s="144"/>
      <c r="K928" s="144"/>
      <c r="L928" s="144"/>
      <c r="M928" s="144"/>
      <c r="N928" s="144"/>
      <c r="O928" s="144"/>
      <c r="P928" s="144"/>
      <c r="Q928" s="144"/>
      <c r="R928" s="144"/>
      <c r="S928" s="144"/>
      <c r="T928" s="144"/>
      <c r="U928" s="144"/>
      <c r="V928" s="144"/>
      <c r="W928" s="144"/>
      <c r="X928" s="144"/>
      <c r="Y928" s="144"/>
      <c r="Z928" s="144"/>
    </row>
    <row r="929" ht="12.75" customHeight="1">
      <c r="A929" s="144"/>
      <c r="B929" s="238"/>
      <c r="C929" s="144"/>
      <c r="D929" s="144"/>
      <c r="E929" s="144"/>
      <c r="F929" s="144"/>
      <c r="G929" s="144"/>
      <c r="H929" s="144"/>
      <c r="I929" s="144"/>
      <c r="J929" s="144"/>
      <c r="K929" s="144"/>
      <c r="L929" s="144"/>
      <c r="M929" s="144"/>
      <c r="N929" s="144"/>
      <c r="O929" s="144"/>
      <c r="P929" s="144"/>
      <c r="Q929" s="144"/>
      <c r="R929" s="144"/>
      <c r="S929" s="144"/>
      <c r="T929" s="144"/>
      <c r="U929" s="144"/>
      <c r="V929" s="144"/>
      <c r="W929" s="144"/>
      <c r="X929" s="144"/>
      <c r="Y929" s="144"/>
      <c r="Z929" s="144"/>
    </row>
    <row r="930" ht="12.75" customHeight="1">
      <c r="A930" s="144"/>
      <c r="B930" s="238"/>
      <c r="C930" s="144"/>
      <c r="D930" s="144"/>
      <c r="E930" s="144"/>
      <c r="F930" s="144"/>
      <c r="G930" s="144"/>
      <c r="H930" s="144"/>
      <c r="I930" s="144"/>
      <c r="J930" s="144"/>
      <c r="K930" s="144"/>
      <c r="L930" s="144"/>
      <c r="M930" s="144"/>
      <c r="N930" s="144"/>
      <c r="O930" s="144"/>
      <c r="P930" s="144"/>
      <c r="Q930" s="144"/>
      <c r="R930" s="144"/>
      <c r="S930" s="144"/>
      <c r="T930" s="144"/>
      <c r="U930" s="144"/>
      <c r="V930" s="144"/>
      <c r="W930" s="144"/>
      <c r="X930" s="144"/>
      <c r="Y930" s="144"/>
      <c r="Z930" s="144"/>
    </row>
    <row r="931" ht="12.75" customHeight="1">
      <c r="A931" s="144"/>
      <c r="B931" s="238"/>
      <c r="C931" s="144"/>
      <c r="D931" s="144"/>
      <c r="E931" s="144"/>
      <c r="F931" s="144"/>
      <c r="G931" s="144"/>
      <c r="H931" s="144"/>
      <c r="I931" s="144"/>
      <c r="J931" s="144"/>
      <c r="K931" s="144"/>
      <c r="L931" s="144"/>
      <c r="M931" s="144"/>
      <c r="N931" s="144"/>
      <c r="O931" s="144"/>
      <c r="P931" s="144"/>
      <c r="Q931" s="144"/>
      <c r="R931" s="144"/>
      <c r="S931" s="144"/>
      <c r="T931" s="144"/>
      <c r="U931" s="144"/>
      <c r="V931" s="144"/>
      <c r="W931" s="144"/>
      <c r="X931" s="144"/>
      <c r="Y931" s="144"/>
      <c r="Z931" s="144"/>
    </row>
    <row r="932" ht="12.75" customHeight="1">
      <c r="A932" s="144"/>
      <c r="B932" s="238"/>
      <c r="C932" s="144"/>
      <c r="D932" s="144"/>
      <c r="E932" s="144"/>
      <c r="F932" s="144"/>
      <c r="G932" s="144"/>
      <c r="H932" s="144"/>
      <c r="I932" s="144"/>
      <c r="J932" s="144"/>
      <c r="K932" s="144"/>
      <c r="L932" s="144"/>
      <c r="M932" s="144"/>
      <c r="N932" s="144"/>
      <c r="O932" s="144"/>
      <c r="P932" s="144"/>
      <c r="Q932" s="144"/>
      <c r="R932" s="144"/>
      <c r="S932" s="144"/>
      <c r="T932" s="144"/>
      <c r="U932" s="144"/>
      <c r="V932" s="144"/>
      <c r="W932" s="144"/>
      <c r="X932" s="144"/>
      <c r="Y932" s="144"/>
      <c r="Z932" s="144"/>
    </row>
    <row r="933" ht="12.75" customHeight="1">
      <c r="A933" s="144"/>
      <c r="B933" s="238"/>
      <c r="C933" s="144"/>
      <c r="D933" s="144"/>
      <c r="E933" s="144"/>
      <c r="F933" s="144"/>
      <c r="G933" s="144"/>
      <c r="H933" s="144"/>
      <c r="I933" s="144"/>
      <c r="J933" s="144"/>
      <c r="K933" s="144"/>
      <c r="L933" s="144"/>
      <c r="M933" s="144"/>
      <c r="N933" s="144"/>
      <c r="O933" s="144"/>
      <c r="P933" s="144"/>
      <c r="Q933" s="144"/>
      <c r="R933" s="144"/>
      <c r="S933" s="144"/>
      <c r="T933" s="144"/>
      <c r="U933" s="144"/>
      <c r="V933" s="144"/>
      <c r="W933" s="144"/>
      <c r="X933" s="144"/>
      <c r="Y933" s="144"/>
      <c r="Z933" s="144"/>
    </row>
    <row r="934" ht="12.75" customHeight="1">
      <c r="A934" s="144"/>
      <c r="B934" s="238"/>
      <c r="C934" s="144"/>
      <c r="D934" s="144"/>
      <c r="E934" s="144"/>
      <c r="F934" s="144"/>
      <c r="G934" s="144"/>
      <c r="H934" s="144"/>
      <c r="I934" s="144"/>
      <c r="J934" s="144"/>
      <c r="K934" s="144"/>
      <c r="L934" s="144"/>
      <c r="M934" s="144"/>
      <c r="N934" s="144"/>
      <c r="O934" s="144"/>
      <c r="P934" s="144"/>
      <c r="Q934" s="144"/>
      <c r="R934" s="144"/>
      <c r="S934" s="144"/>
      <c r="T934" s="144"/>
      <c r="U934" s="144"/>
      <c r="V934" s="144"/>
      <c r="W934" s="144"/>
      <c r="X934" s="144"/>
      <c r="Y934" s="144"/>
      <c r="Z934" s="144"/>
    </row>
    <row r="935" ht="12.75" customHeight="1">
      <c r="A935" s="144"/>
      <c r="B935" s="238"/>
      <c r="C935" s="144"/>
      <c r="D935" s="144"/>
      <c r="E935" s="144"/>
      <c r="F935" s="144"/>
      <c r="G935" s="144"/>
      <c r="H935" s="144"/>
      <c r="I935" s="144"/>
      <c r="J935" s="144"/>
      <c r="K935" s="144"/>
      <c r="L935" s="144"/>
      <c r="M935" s="144"/>
      <c r="N935" s="144"/>
      <c r="O935" s="144"/>
      <c r="P935" s="144"/>
      <c r="Q935" s="144"/>
      <c r="R935" s="144"/>
      <c r="S935" s="144"/>
      <c r="T935" s="144"/>
      <c r="U935" s="144"/>
      <c r="V935" s="144"/>
      <c r="W935" s="144"/>
      <c r="X935" s="144"/>
      <c r="Y935" s="144"/>
      <c r="Z935" s="144"/>
    </row>
    <row r="936" ht="12.75" customHeight="1">
      <c r="A936" s="144"/>
      <c r="B936" s="238"/>
      <c r="C936" s="144"/>
      <c r="D936" s="144"/>
      <c r="E936" s="144"/>
      <c r="F936" s="144"/>
      <c r="G936" s="144"/>
      <c r="H936" s="144"/>
      <c r="I936" s="144"/>
      <c r="J936" s="144"/>
      <c r="K936" s="144"/>
      <c r="L936" s="144"/>
      <c r="M936" s="144"/>
      <c r="N936" s="144"/>
      <c r="O936" s="144"/>
      <c r="P936" s="144"/>
      <c r="Q936" s="144"/>
      <c r="R936" s="144"/>
      <c r="S936" s="144"/>
      <c r="T936" s="144"/>
      <c r="U936" s="144"/>
      <c r="V936" s="144"/>
      <c r="W936" s="144"/>
      <c r="X936" s="144"/>
      <c r="Y936" s="144"/>
      <c r="Z936" s="144"/>
    </row>
    <row r="937" ht="12.75" customHeight="1">
      <c r="A937" s="144"/>
      <c r="B937" s="238"/>
      <c r="C937" s="144"/>
      <c r="D937" s="144"/>
      <c r="E937" s="144"/>
      <c r="F937" s="144"/>
      <c r="G937" s="144"/>
      <c r="H937" s="144"/>
      <c r="I937" s="144"/>
      <c r="J937" s="144"/>
      <c r="K937" s="144"/>
      <c r="L937" s="144"/>
      <c r="M937" s="144"/>
      <c r="N937" s="144"/>
      <c r="O937" s="144"/>
      <c r="P937" s="144"/>
      <c r="Q937" s="144"/>
      <c r="R937" s="144"/>
      <c r="S937" s="144"/>
      <c r="T937" s="144"/>
      <c r="U937" s="144"/>
      <c r="V937" s="144"/>
      <c r="W937" s="144"/>
      <c r="X937" s="144"/>
      <c r="Y937" s="144"/>
      <c r="Z937" s="144"/>
    </row>
    <row r="938" ht="12.75" customHeight="1">
      <c r="A938" s="144"/>
      <c r="B938" s="238"/>
      <c r="C938" s="144"/>
      <c r="D938" s="144"/>
      <c r="E938" s="144"/>
      <c r="F938" s="144"/>
      <c r="G938" s="144"/>
      <c r="H938" s="144"/>
      <c r="I938" s="144"/>
      <c r="J938" s="144"/>
      <c r="K938" s="144"/>
      <c r="L938" s="144"/>
      <c r="M938" s="144"/>
      <c r="N938" s="144"/>
      <c r="O938" s="144"/>
      <c r="P938" s="144"/>
      <c r="Q938" s="144"/>
      <c r="R938" s="144"/>
      <c r="S938" s="144"/>
      <c r="T938" s="144"/>
      <c r="U938" s="144"/>
      <c r="V938" s="144"/>
      <c r="W938" s="144"/>
      <c r="X938" s="144"/>
      <c r="Y938" s="144"/>
      <c r="Z938" s="144"/>
    </row>
    <row r="939" ht="12.75" customHeight="1">
      <c r="A939" s="144"/>
      <c r="B939" s="238"/>
      <c r="C939" s="144"/>
      <c r="D939" s="144"/>
      <c r="E939" s="144"/>
      <c r="F939" s="144"/>
      <c r="G939" s="144"/>
      <c r="H939" s="144"/>
      <c r="I939" s="144"/>
      <c r="J939" s="144"/>
      <c r="K939" s="144"/>
      <c r="L939" s="144"/>
      <c r="M939" s="144"/>
      <c r="N939" s="144"/>
      <c r="O939" s="144"/>
      <c r="P939" s="144"/>
      <c r="Q939" s="144"/>
      <c r="R939" s="144"/>
      <c r="S939" s="144"/>
      <c r="T939" s="144"/>
      <c r="U939" s="144"/>
      <c r="V939" s="144"/>
      <c r="W939" s="144"/>
      <c r="X939" s="144"/>
      <c r="Y939" s="144"/>
      <c r="Z939" s="144"/>
    </row>
    <row r="940" ht="12.75" customHeight="1">
      <c r="A940" s="144"/>
      <c r="B940" s="238"/>
      <c r="C940" s="144"/>
      <c r="D940" s="144"/>
      <c r="E940" s="144"/>
      <c r="F940" s="144"/>
      <c r="G940" s="144"/>
      <c r="H940" s="144"/>
      <c r="I940" s="144"/>
      <c r="J940" s="144"/>
      <c r="K940" s="144"/>
      <c r="L940" s="144"/>
      <c r="M940" s="144"/>
      <c r="N940" s="144"/>
      <c r="O940" s="144"/>
      <c r="P940" s="144"/>
      <c r="Q940" s="144"/>
      <c r="R940" s="144"/>
      <c r="S940" s="144"/>
      <c r="T940" s="144"/>
      <c r="U940" s="144"/>
      <c r="V940" s="144"/>
      <c r="W940" s="144"/>
      <c r="X940" s="144"/>
      <c r="Y940" s="144"/>
      <c r="Z940" s="144"/>
    </row>
    <row r="941" ht="12.75" customHeight="1">
      <c r="A941" s="144"/>
      <c r="B941" s="238"/>
      <c r="C941" s="144"/>
      <c r="D941" s="144"/>
      <c r="E941" s="144"/>
      <c r="F941" s="144"/>
      <c r="G941" s="144"/>
      <c r="H941" s="144"/>
      <c r="I941" s="144"/>
      <c r="J941" s="144"/>
      <c r="K941" s="144"/>
      <c r="L941" s="144"/>
      <c r="M941" s="144"/>
      <c r="N941" s="144"/>
      <c r="O941" s="144"/>
      <c r="P941" s="144"/>
      <c r="Q941" s="144"/>
      <c r="R941" s="144"/>
      <c r="S941" s="144"/>
      <c r="T941" s="144"/>
      <c r="U941" s="144"/>
      <c r="V941" s="144"/>
      <c r="W941" s="144"/>
      <c r="X941" s="144"/>
      <c r="Y941" s="144"/>
      <c r="Z941" s="144"/>
    </row>
    <row r="942" ht="12.75" customHeight="1">
      <c r="A942" s="144"/>
      <c r="B942" s="238"/>
      <c r="C942" s="144"/>
      <c r="D942" s="144"/>
      <c r="E942" s="144"/>
      <c r="F942" s="144"/>
      <c r="G942" s="144"/>
      <c r="H942" s="144"/>
      <c r="I942" s="144"/>
      <c r="J942" s="144"/>
      <c r="K942" s="144"/>
      <c r="L942" s="144"/>
      <c r="M942" s="144"/>
      <c r="N942" s="144"/>
      <c r="O942" s="144"/>
      <c r="P942" s="144"/>
      <c r="Q942" s="144"/>
      <c r="R942" s="144"/>
      <c r="S942" s="144"/>
      <c r="T942" s="144"/>
      <c r="U942" s="144"/>
      <c r="V942" s="144"/>
      <c r="W942" s="144"/>
      <c r="X942" s="144"/>
      <c r="Y942" s="144"/>
      <c r="Z942" s="144"/>
    </row>
    <row r="943" ht="12.75" customHeight="1">
      <c r="A943" s="144"/>
      <c r="B943" s="238"/>
      <c r="C943" s="144"/>
      <c r="D943" s="144"/>
      <c r="E943" s="144"/>
      <c r="F943" s="144"/>
      <c r="G943" s="144"/>
      <c r="H943" s="144"/>
      <c r="I943" s="144"/>
      <c r="J943" s="144"/>
      <c r="K943" s="144"/>
      <c r="L943" s="144"/>
      <c r="M943" s="144"/>
      <c r="N943" s="144"/>
      <c r="O943" s="144"/>
      <c r="P943" s="144"/>
      <c r="Q943" s="144"/>
      <c r="R943" s="144"/>
      <c r="S943" s="144"/>
      <c r="T943" s="144"/>
      <c r="U943" s="144"/>
      <c r="V943" s="144"/>
      <c r="W943" s="144"/>
      <c r="X943" s="144"/>
      <c r="Y943" s="144"/>
      <c r="Z943" s="144"/>
    </row>
    <row r="944" ht="12.75" customHeight="1">
      <c r="A944" s="144"/>
      <c r="B944" s="238"/>
      <c r="C944" s="144"/>
      <c r="D944" s="144"/>
      <c r="E944" s="144"/>
      <c r="F944" s="144"/>
      <c r="G944" s="144"/>
      <c r="H944" s="144"/>
      <c r="I944" s="144"/>
      <c r="J944" s="144"/>
      <c r="K944" s="144"/>
      <c r="L944" s="144"/>
      <c r="M944" s="144"/>
      <c r="N944" s="144"/>
      <c r="O944" s="144"/>
      <c r="P944" s="144"/>
      <c r="Q944" s="144"/>
      <c r="R944" s="144"/>
      <c r="S944" s="144"/>
      <c r="T944" s="144"/>
      <c r="U944" s="144"/>
      <c r="V944" s="144"/>
      <c r="W944" s="144"/>
      <c r="X944" s="144"/>
      <c r="Y944" s="144"/>
      <c r="Z944" s="144"/>
    </row>
    <row r="945" ht="12.75" customHeight="1">
      <c r="A945" s="144"/>
      <c r="B945" s="238"/>
      <c r="C945" s="144"/>
      <c r="D945" s="144"/>
      <c r="E945" s="144"/>
      <c r="F945" s="144"/>
      <c r="G945" s="144"/>
      <c r="H945" s="144"/>
      <c r="I945" s="144"/>
      <c r="J945" s="144"/>
      <c r="K945" s="144"/>
      <c r="L945" s="144"/>
      <c r="M945" s="144"/>
      <c r="N945" s="144"/>
      <c r="O945" s="144"/>
      <c r="P945" s="144"/>
      <c r="Q945" s="144"/>
      <c r="R945" s="144"/>
      <c r="S945" s="144"/>
      <c r="T945" s="144"/>
      <c r="U945" s="144"/>
      <c r="V945" s="144"/>
      <c r="W945" s="144"/>
      <c r="X945" s="144"/>
      <c r="Y945" s="144"/>
      <c r="Z945" s="144"/>
    </row>
    <row r="946" ht="12.75" customHeight="1">
      <c r="A946" s="144"/>
      <c r="B946" s="238"/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4"/>
      <c r="N946" s="144"/>
      <c r="O946" s="144"/>
      <c r="P946" s="144"/>
      <c r="Q946" s="144"/>
      <c r="R946" s="144"/>
      <c r="S946" s="144"/>
      <c r="T946" s="144"/>
      <c r="U946" s="144"/>
      <c r="V946" s="144"/>
      <c r="W946" s="144"/>
      <c r="X946" s="144"/>
      <c r="Y946" s="144"/>
      <c r="Z946" s="144"/>
    </row>
    <row r="947" ht="12.75" customHeight="1">
      <c r="A947" s="144"/>
      <c r="B947" s="238"/>
      <c r="C947" s="144"/>
      <c r="D947" s="144"/>
      <c r="E947" s="144"/>
      <c r="F947" s="144"/>
      <c r="G947" s="144"/>
      <c r="H947" s="144"/>
      <c r="I947" s="144"/>
      <c r="J947" s="144"/>
      <c r="K947" s="144"/>
      <c r="L947" s="144"/>
      <c r="M947" s="144"/>
      <c r="N947" s="144"/>
      <c r="O947" s="144"/>
      <c r="P947" s="144"/>
      <c r="Q947" s="144"/>
      <c r="R947" s="144"/>
      <c r="S947" s="144"/>
      <c r="T947" s="144"/>
      <c r="U947" s="144"/>
      <c r="V947" s="144"/>
      <c r="W947" s="144"/>
      <c r="X947" s="144"/>
      <c r="Y947" s="144"/>
      <c r="Z947" s="144"/>
    </row>
    <row r="948" ht="12.75" customHeight="1">
      <c r="A948" s="144"/>
      <c r="B948" s="238"/>
      <c r="C948" s="144"/>
      <c r="D948" s="144"/>
      <c r="E948" s="144"/>
      <c r="F948" s="144"/>
      <c r="G948" s="144"/>
      <c r="H948" s="144"/>
      <c r="I948" s="144"/>
      <c r="J948" s="144"/>
      <c r="K948" s="144"/>
      <c r="L948" s="144"/>
      <c r="M948" s="144"/>
      <c r="N948" s="144"/>
      <c r="O948" s="144"/>
      <c r="P948" s="144"/>
      <c r="Q948" s="144"/>
      <c r="R948" s="144"/>
      <c r="S948" s="144"/>
      <c r="T948" s="144"/>
      <c r="U948" s="144"/>
      <c r="V948" s="144"/>
      <c r="W948" s="144"/>
      <c r="X948" s="144"/>
      <c r="Y948" s="144"/>
      <c r="Z948" s="144"/>
    </row>
    <row r="949" ht="12.75" customHeight="1">
      <c r="A949" s="144"/>
      <c r="B949" s="238"/>
      <c r="C949" s="144"/>
      <c r="D949" s="144"/>
      <c r="E949" s="144"/>
      <c r="F949" s="144"/>
      <c r="G949" s="144"/>
      <c r="H949" s="144"/>
      <c r="I949" s="144"/>
      <c r="J949" s="144"/>
      <c r="K949" s="144"/>
      <c r="L949" s="144"/>
      <c r="M949" s="144"/>
      <c r="N949" s="144"/>
      <c r="O949" s="144"/>
      <c r="P949" s="144"/>
      <c r="Q949" s="144"/>
      <c r="R949" s="144"/>
      <c r="S949" s="144"/>
      <c r="T949" s="144"/>
      <c r="U949" s="144"/>
      <c r="V949" s="144"/>
      <c r="W949" s="144"/>
      <c r="X949" s="144"/>
      <c r="Y949" s="144"/>
      <c r="Z949" s="144"/>
    </row>
    <row r="950" ht="12.75" customHeight="1">
      <c r="A950" s="144"/>
      <c r="B950" s="238"/>
      <c r="C950" s="144"/>
      <c r="D950" s="144"/>
      <c r="E950" s="144"/>
      <c r="F950" s="144"/>
      <c r="G950" s="144"/>
      <c r="H950" s="144"/>
      <c r="I950" s="144"/>
      <c r="J950" s="144"/>
      <c r="K950" s="144"/>
      <c r="L950" s="144"/>
      <c r="M950" s="144"/>
      <c r="N950" s="144"/>
      <c r="O950" s="144"/>
      <c r="P950" s="144"/>
      <c r="Q950" s="144"/>
      <c r="R950" s="144"/>
      <c r="S950" s="144"/>
      <c r="T950" s="144"/>
      <c r="U950" s="144"/>
      <c r="V950" s="144"/>
      <c r="W950" s="144"/>
      <c r="X950" s="144"/>
      <c r="Y950" s="144"/>
      <c r="Z950" s="144"/>
    </row>
    <row r="951" ht="12.75" customHeight="1">
      <c r="A951" s="144"/>
      <c r="B951" s="238"/>
      <c r="C951" s="144"/>
      <c r="D951" s="144"/>
      <c r="E951" s="144"/>
      <c r="F951" s="144"/>
      <c r="G951" s="144"/>
      <c r="H951" s="144"/>
      <c r="I951" s="144"/>
      <c r="J951" s="144"/>
      <c r="K951" s="144"/>
      <c r="L951" s="144"/>
      <c r="M951" s="144"/>
      <c r="N951" s="144"/>
      <c r="O951" s="144"/>
      <c r="P951" s="144"/>
      <c r="Q951" s="144"/>
      <c r="R951" s="144"/>
      <c r="S951" s="144"/>
      <c r="T951" s="144"/>
      <c r="U951" s="144"/>
      <c r="V951" s="144"/>
      <c r="W951" s="144"/>
      <c r="X951" s="144"/>
      <c r="Y951" s="144"/>
      <c r="Z951" s="144"/>
    </row>
    <row r="952" ht="12.75" customHeight="1">
      <c r="A952" s="144"/>
      <c r="B952" s="238"/>
      <c r="C952" s="144"/>
      <c r="D952" s="144"/>
      <c r="E952" s="144"/>
      <c r="F952" s="144"/>
      <c r="G952" s="144"/>
      <c r="H952" s="144"/>
      <c r="I952" s="144"/>
      <c r="J952" s="144"/>
      <c r="K952" s="144"/>
      <c r="L952" s="144"/>
      <c r="M952" s="144"/>
      <c r="N952" s="144"/>
      <c r="O952" s="144"/>
      <c r="P952" s="144"/>
      <c r="Q952" s="144"/>
      <c r="R952" s="144"/>
      <c r="S952" s="144"/>
      <c r="T952" s="144"/>
      <c r="U952" s="144"/>
      <c r="V952" s="144"/>
      <c r="W952" s="144"/>
      <c r="X952" s="144"/>
      <c r="Y952" s="144"/>
      <c r="Z952" s="144"/>
    </row>
    <row r="953" ht="12.75" customHeight="1">
      <c r="A953" s="144"/>
      <c r="B953" s="238"/>
      <c r="C953" s="144"/>
      <c r="D953" s="144"/>
      <c r="E953" s="144"/>
      <c r="F953" s="144"/>
      <c r="G953" s="144"/>
      <c r="H953" s="144"/>
      <c r="I953" s="144"/>
      <c r="J953" s="144"/>
      <c r="K953" s="144"/>
      <c r="L953" s="144"/>
      <c r="M953" s="144"/>
      <c r="N953" s="144"/>
      <c r="O953" s="144"/>
      <c r="P953" s="144"/>
      <c r="Q953" s="144"/>
      <c r="R953" s="144"/>
      <c r="S953" s="144"/>
      <c r="T953" s="144"/>
      <c r="U953" s="144"/>
      <c r="V953" s="144"/>
      <c r="W953" s="144"/>
      <c r="X953" s="144"/>
      <c r="Y953" s="144"/>
      <c r="Z953" s="144"/>
    </row>
    <row r="954" ht="12.75" customHeight="1">
      <c r="A954" s="144"/>
      <c r="B954" s="238"/>
      <c r="C954" s="144"/>
      <c r="D954" s="144"/>
      <c r="E954" s="144"/>
      <c r="F954" s="144"/>
      <c r="G954" s="144"/>
      <c r="H954" s="144"/>
      <c r="I954" s="144"/>
      <c r="J954" s="144"/>
      <c r="K954" s="144"/>
      <c r="L954" s="144"/>
      <c r="M954" s="144"/>
      <c r="N954" s="144"/>
      <c r="O954" s="144"/>
      <c r="P954" s="144"/>
      <c r="Q954" s="144"/>
      <c r="R954" s="144"/>
      <c r="S954" s="144"/>
      <c r="T954" s="144"/>
      <c r="U954" s="144"/>
      <c r="V954" s="144"/>
      <c r="W954" s="144"/>
      <c r="X954" s="144"/>
      <c r="Y954" s="144"/>
      <c r="Z954" s="144"/>
    </row>
    <row r="955" ht="12.75" customHeight="1">
      <c r="A955" s="144"/>
      <c r="B955" s="238"/>
      <c r="C955" s="144"/>
      <c r="D955" s="144"/>
      <c r="E955" s="144"/>
      <c r="F955" s="144"/>
      <c r="G955" s="144"/>
      <c r="H955" s="144"/>
      <c r="I955" s="144"/>
      <c r="J955" s="144"/>
      <c r="K955" s="144"/>
      <c r="L955" s="144"/>
      <c r="M955" s="144"/>
      <c r="N955" s="144"/>
      <c r="O955" s="144"/>
      <c r="P955" s="144"/>
      <c r="Q955" s="144"/>
      <c r="R955" s="144"/>
      <c r="S955" s="144"/>
      <c r="T955" s="144"/>
      <c r="U955" s="144"/>
      <c r="V955" s="144"/>
      <c r="W955" s="144"/>
      <c r="X955" s="144"/>
      <c r="Y955" s="144"/>
      <c r="Z955" s="144"/>
    </row>
    <row r="956" ht="12.75" customHeight="1">
      <c r="A956" s="144"/>
      <c r="B956" s="238"/>
      <c r="C956" s="144"/>
      <c r="D956" s="144"/>
      <c r="E956" s="144"/>
      <c r="F956" s="144"/>
      <c r="G956" s="144"/>
      <c r="H956" s="144"/>
      <c r="I956" s="144"/>
      <c r="J956" s="144"/>
      <c r="K956" s="144"/>
      <c r="L956" s="144"/>
      <c r="M956" s="144"/>
      <c r="N956" s="144"/>
      <c r="O956" s="144"/>
      <c r="P956" s="144"/>
      <c r="Q956" s="144"/>
      <c r="R956" s="144"/>
      <c r="S956" s="144"/>
      <c r="T956" s="144"/>
      <c r="U956" s="144"/>
      <c r="V956" s="144"/>
      <c r="W956" s="144"/>
      <c r="X956" s="144"/>
      <c r="Y956" s="144"/>
      <c r="Z956" s="144"/>
    </row>
    <row r="957" ht="12.75" customHeight="1">
      <c r="A957" s="144"/>
      <c r="B957" s="238"/>
      <c r="C957" s="144"/>
      <c r="D957" s="144"/>
      <c r="E957" s="144"/>
      <c r="F957" s="144"/>
      <c r="G957" s="144"/>
      <c r="H957" s="144"/>
      <c r="I957" s="144"/>
      <c r="J957" s="144"/>
      <c r="K957" s="144"/>
      <c r="L957" s="144"/>
      <c r="M957" s="144"/>
      <c r="N957" s="144"/>
      <c r="O957" s="144"/>
      <c r="P957" s="144"/>
      <c r="Q957" s="144"/>
      <c r="R957" s="144"/>
      <c r="S957" s="144"/>
      <c r="T957" s="144"/>
      <c r="U957" s="144"/>
      <c r="V957" s="144"/>
      <c r="W957" s="144"/>
      <c r="X957" s="144"/>
      <c r="Y957" s="144"/>
      <c r="Z957" s="144"/>
    </row>
    <row r="958" ht="12.75" customHeight="1">
      <c r="A958" s="144"/>
      <c r="B958" s="238"/>
      <c r="C958" s="144"/>
      <c r="D958" s="144"/>
      <c r="E958" s="144"/>
      <c r="F958" s="144"/>
      <c r="G958" s="144"/>
      <c r="H958" s="144"/>
      <c r="I958" s="144"/>
      <c r="J958" s="144"/>
      <c r="K958" s="144"/>
      <c r="L958" s="144"/>
      <c r="M958" s="144"/>
      <c r="N958" s="144"/>
      <c r="O958" s="144"/>
      <c r="P958" s="144"/>
      <c r="Q958" s="144"/>
      <c r="R958" s="144"/>
      <c r="S958" s="144"/>
      <c r="T958" s="144"/>
      <c r="U958" s="144"/>
      <c r="V958" s="144"/>
      <c r="W958" s="144"/>
      <c r="X958" s="144"/>
      <c r="Y958" s="144"/>
      <c r="Z958" s="144"/>
    </row>
    <row r="959" ht="12.75" customHeight="1">
      <c r="A959" s="144"/>
      <c r="B959" s="238"/>
      <c r="C959" s="144"/>
      <c r="D959" s="144"/>
      <c r="E959" s="144"/>
      <c r="F959" s="144"/>
      <c r="G959" s="144"/>
      <c r="H959" s="144"/>
      <c r="I959" s="144"/>
      <c r="J959" s="144"/>
      <c r="K959" s="144"/>
      <c r="L959" s="144"/>
      <c r="M959" s="144"/>
      <c r="N959" s="144"/>
      <c r="O959" s="144"/>
      <c r="P959" s="144"/>
      <c r="Q959" s="144"/>
      <c r="R959" s="144"/>
      <c r="S959" s="144"/>
      <c r="T959" s="144"/>
      <c r="U959" s="144"/>
      <c r="V959" s="144"/>
      <c r="W959" s="144"/>
      <c r="X959" s="144"/>
      <c r="Y959" s="144"/>
      <c r="Z959" s="144"/>
    </row>
    <row r="960" ht="12.75" customHeight="1">
      <c r="A960" s="144"/>
      <c r="B960" s="238"/>
      <c r="C960" s="144"/>
      <c r="D960" s="144"/>
      <c r="E960" s="144"/>
      <c r="F960" s="144"/>
      <c r="G960" s="144"/>
      <c r="H960" s="144"/>
      <c r="I960" s="144"/>
      <c r="J960" s="144"/>
      <c r="K960" s="144"/>
      <c r="L960" s="144"/>
      <c r="M960" s="144"/>
      <c r="N960" s="144"/>
      <c r="O960" s="144"/>
      <c r="P960" s="144"/>
      <c r="Q960" s="144"/>
      <c r="R960" s="144"/>
      <c r="S960" s="144"/>
      <c r="T960" s="144"/>
      <c r="U960" s="144"/>
      <c r="V960" s="144"/>
      <c r="W960" s="144"/>
      <c r="X960" s="144"/>
      <c r="Y960" s="144"/>
      <c r="Z960" s="144"/>
    </row>
    <row r="961" ht="12.75" customHeight="1">
      <c r="A961" s="144"/>
      <c r="B961" s="238"/>
      <c r="C961" s="144"/>
      <c r="D961" s="144"/>
      <c r="E961" s="144"/>
      <c r="F961" s="144"/>
      <c r="G961" s="144"/>
      <c r="H961" s="144"/>
      <c r="I961" s="144"/>
      <c r="J961" s="144"/>
      <c r="K961" s="144"/>
      <c r="L961" s="144"/>
      <c r="M961" s="144"/>
      <c r="N961" s="144"/>
      <c r="O961" s="144"/>
      <c r="P961" s="144"/>
      <c r="Q961" s="144"/>
      <c r="R961" s="144"/>
      <c r="S961" s="144"/>
      <c r="T961" s="144"/>
      <c r="U961" s="144"/>
      <c r="V961" s="144"/>
      <c r="W961" s="144"/>
      <c r="X961" s="144"/>
      <c r="Y961" s="144"/>
      <c r="Z961" s="144"/>
    </row>
    <row r="962" ht="12.75" customHeight="1">
      <c r="A962" s="144"/>
      <c r="B962" s="238"/>
      <c r="C962" s="144"/>
      <c r="D962" s="144"/>
      <c r="E962" s="144"/>
      <c r="F962" s="144"/>
      <c r="G962" s="144"/>
      <c r="H962" s="144"/>
      <c r="I962" s="144"/>
      <c r="J962" s="144"/>
      <c r="K962" s="144"/>
      <c r="L962" s="144"/>
      <c r="M962" s="144"/>
      <c r="N962" s="144"/>
      <c r="O962" s="144"/>
      <c r="P962" s="144"/>
      <c r="Q962" s="144"/>
      <c r="R962" s="144"/>
      <c r="S962" s="144"/>
      <c r="T962" s="144"/>
      <c r="U962" s="144"/>
      <c r="V962" s="144"/>
      <c r="W962" s="144"/>
      <c r="X962" s="144"/>
      <c r="Y962" s="144"/>
      <c r="Z962" s="144"/>
    </row>
    <row r="963" ht="12.75" customHeight="1">
      <c r="A963" s="144"/>
      <c r="B963" s="238"/>
      <c r="C963" s="144"/>
      <c r="D963" s="144"/>
      <c r="E963" s="144"/>
      <c r="F963" s="144"/>
      <c r="G963" s="144"/>
      <c r="H963" s="144"/>
      <c r="I963" s="144"/>
      <c r="J963" s="144"/>
      <c r="K963" s="144"/>
      <c r="L963" s="144"/>
      <c r="M963" s="144"/>
      <c r="N963" s="144"/>
      <c r="O963" s="144"/>
      <c r="P963" s="144"/>
      <c r="Q963" s="144"/>
      <c r="R963" s="144"/>
      <c r="S963" s="144"/>
      <c r="T963" s="144"/>
      <c r="U963" s="144"/>
      <c r="V963" s="144"/>
      <c r="W963" s="144"/>
      <c r="X963" s="144"/>
      <c r="Y963" s="144"/>
      <c r="Z963" s="144"/>
    </row>
    <row r="964" ht="12.75" customHeight="1">
      <c r="A964" s="144"/>
      <c r="B964" s="238"/>
      <c r="C964" s="144"/>
      <c r="D964" s="144"/>
      <c r="E964" s="144"/>
      <c r="F964" s="144"/>
      <c r="G964" s="144"/>
      <c r="H964" s="144"/>
      <c r="I964" s="144"/>
      <c r="J964" s="144"/>
      <c r="K964" s="144"/>
      <c r="L964" s="144"/>
      <c r="M964" s="144"/>
      <c r="N964" s="144"/>
      <c r="O964" s="144"/>
      <c r="P964" s="144"/>
      <c r="Q964" s="144"/>
      <c r="R964" s="144"/>
      <c r="S964" s="144"/>
      <c r="T964" s="144"/>
      <c r="U964" s="144"/>
      <c r="V964" s="144"/>
      <c r="W964" s="144"/>
      <c r="X964" s="144"/>
      <c r="Y964" s="144"/>
      <c r="Z964" s="144"/>
    </row>
    <row r="965" ht="12.75" customHeight="1">
      <c r="A965" s="144"/>
      <c r="B965" s="238"/>
      <c r="C965" s="144"/>
      <c r="D965" s="144"/>
      <c r="E965" s="144"/>
      <c r="F965" s="144"/>
      <c r="G965" s="144"/>
      <c r="H965" s="144"/>
      <c r="I965" s="144"/>
      <c r="J965" s="144"/>
      <c r="K965" s="144"/>
      <c r="L965" s="144"/>
      <c r="M965" s="144"/>
      <c r="N965" s="144"/>
      <c r="O965" s="144"/>
      <c r="P965" s="144"/>
      <c r="Q965" s="144"/>
      <c r="R965" s="144"/>
      <c r="S965" s="144"/>
      <c r="T965" s="144"/>
      <c r="U965" s="144"/>
      <c r="V965" s="144"/>
      <c r="W965" s="144"/>
      <c r="X965" s="144"/>
      <c r="Y965" s="144"/>
      <c r="Z965" s="144"/>
    </row>
    <row r="966" ht="12.75" customHeight="1">
      <c r="A966" s="144"/>
      <c r="B966" s="238"/>
      <c r="C966" s="144"/>
      <c r="D966" s="144"/>
      <c r="E966" s="144"/>
      <c r="F966" s="144"/>
      <c r="G966" s="144"/>
      <c r="H966" s="144"/>
      <c r="I966" s="144"/>
      <c r="J966" s="144"/>
      <c r="K966" s="144"/>
      <c r="L966" s="144"/>
      <c r="M966" s="144"/>
      <c r="N966" s="144"/>
      <c r="O966" s="144"/>
      <c r="P966" s="144"/>
      <c r="Q966" s="144"/>
      <c r="R966" s="144"/>
      <c r="S966" s="144"/>
      <c r="T966" s="144"/>
      <c r="U966" s="144"/>
      <c r="V966" s="144"/>
      <c r="W966" s="144"/>
      <c r="X966" s="144"/>
      <c r="Y966" s="144"/>
      <c r="Z966" s="144"/>
    </row>
    <row r="967" ht="12.75" customHeight="1">
      <c r="A967" s="144"/>
      <c r="B967" s="238"/>
      <c r="C967" s="144"/>
      <c r="D967" s="144"/>
      <c r="E967" s="144"/>
      <c r="F967" s="144"/>
      <c r="G967" s="144"/>
      <c r="H967" s="144"/>
      <c r="I967" s="144"/>
      <c r="J967" s="144"/>
      <c r="K967" s="144"/>
      <c r="L967" s="144"/>
      <c r="M967" s="144"/>
      <c r="N967" s="144"/>
      <c r="O967" s="144"/>
      <c r="P967" s="144"/>
      <c r="Q967" s="144"/>
      <c r="R967" s="144"/>
      <c r="S967" s="144"/>
      <c r="T967" s="144"/>
      <c r="U967" s="144"/>
      <c r="V967" s="144"/>
      <c r="W967" s="144"/>
      <c r="X967" s="144"/>
      <c r="Y967" s="144"/>
      <c r="Z967" s="144"/>
    </row>
    <row r="968" ht="12.75" customHeight="1">
      <c r="A968" s="144"/>
      <c r="B968" s="238"/>
      <c r="C968" s="144"/>
      <c r="D968" s="144"/>
      <c r="E968" s="144"/>
      <c r="F968" s="144"/>
      <c r="G968" s="144"/>
      <c r="H968" s="144"/>
      <c r="I968" s="144"/>
      <c r="J968" s="144"/>
      <c r="K968" s="144"/>
      <c r="L968" s="144"/>
      <c r="M968" s="144"/>
      <c r="N968" s="144"/>
      <c r="O968" s="144"/>
      <c r="P968" s="144"/>
      <c r="Q968" s="144"/>
      <c r="R968" s="144"/>
      <c r="S968" s="144"/>
      <c r="T968" s="144"/>
      <c r="U968" s="144"/>
      <c r="V968" s="144"/>
      <c r="W968" s="144"/>
      <c r="X968" s="144"/>
      <c r="Y968" s="144"/>
      <c r="Z968" s="144"/>
    </row>
    <row r="969" ht="12.75" customHeight="1">
      <c r="A969" s="144"/>
      <c r="B969" s="238"/>
      <c r="C969" s="144"/>
      <c r="D969" s="144"/>
      <c r="E969" s="144"/>
      <c r="F969" s="144"/>
      <c r="G969" s="144"/>
      <c r="H969" s="144"/>
      <c r="I969" s="144"/>
      <c r="J969" s="144"/>
      <c r="K969" s="144"/>
      <c r="L969" s="144"/>
      <c r="M969" s="144"/>
      <c r="N969" s="144"/>
      <c r="O969" s="144"/>
      <c r="P969" s="144"/>
      <c r="Q969" s="144"/>
      <c r="R969" s="144"/>
      <c r="S969" s="144"/>
      <c r="T969" s="144"/>
      <c r="U969" s="144"/>
      <c r="V969" s="144"/>
      <c r="W969" s="144"/>
      <c r="X969" s="144"/>
      <c r="Y969" s="144"/>
      <c r="Z969" s="144"/>
    </row>
    <row r="970" ht="12.75" customHeight="1">
      <c r="A970" s="144"/>
      <c r="B970" s="238"/>
      <c r="C970" s="144"/>
      <c r="D970" s="144"/>
      <c r="E970" s="144"/>
      <c r="F970" s="144"/>
      <c r="G970" s="144"/>
      <c r="H970" s="144"/>
      <c r="I970" s="144"/>
      <c r="J970" s="144"/>
      <c r="K970" s="144"/>
      <c r="L970" s="144"/>
      <c r="M970" s="144"/>
      <c r="N970" s="144"/>
      <c r="O970" s="144"/>
      <c r="P970" s="144"/>
      <c r="Q970" s="144"/>
      <c r="R970" s="144"/>
      <c r="S970" s="144"/>
      <c r="T970" s="144"/>
      <c r="U970" s="144"/>
      <c r="V970" s="144"/>
      <c r="W970" s="144"/>
      <c r="X970" s="144"/>
      <c r="Y970" s="144"/>
      <c r="Z970" s="144"/>
    </row>
    <row r="971" ht="12.75" customHeight="1">
      <c r="A971" s="144"/>
      <c r="B971" s="238"/>
      <c r="C971" s="144"/>
      <c r="D971" s="144"/>
      <c r="E971" s="144"/>
      <c r="F971" s="144"/>
      <c r="G971" s="144"/>
      <c r="H971" s="144"/>
      <c r="I971" s="144"/>
      <c r="J971" s="144"/>
      <c r="K971" s="144"/>
      <c r="L971" s="144"/>
      <c r="M971" s="144"/>
      <c r="N971" s="144"/>
      <c r="O971" s="144"/>
      <c r="P971" s="144"/>
      <c r="Q971" s="144"/>
      <c r="R971" s="144"/>
      <c r="S971" s="144"/>
      <c r="T971" s="144"/>
      <c r="U971" s="144"/>
      <c r="V971" s="144"/>
      <c r="W971" s="144"/>
      <c r="X971" s="144"/>
      <c r="Y971" s="144"/>
      <c r="Z971" s="144"/>
    </row>
    <row r="972" ht="12.75" customHeight="1">
      <c r="A972" s="144"/>
      <c r="B972" s="238"/>
      <c r="C972" s="144"/>
      <c r="D972" s="144"/>
      <c r="E972" s="144"/>
      <c r="F972" s="144"/>
      <c r="G972" s="144"/>
      <c r="H972" s="144"/>
      <c r="I972" s="144"/>
      <c r="J972" s="144"/>
      <c r="K972" s="144"/>
      <c r="L972" s="144"/>
      <c r="M972" s="144"/>
      <c r="N972" s="144"/>
      <c r="O972" s="144"/>
      <c r="P972" s="144"/>
      <c r="Q972" s="144"/>
      <c r="R972" s="144"/>
      <c r="S972" s="144"/>
      <c r="T972" s="144"/>
      <c r="U972" s="144"/>
      <c r="V972" s="144"/>
      <c r="W972" s="144"/>
      <c r="X972" s="144"/>
      <c r="Y972" s="144"/>
      <c r="Z972" s="144"/>
    </row>
    <row r="973" ht="12.75" customHeight="1">
      <c r="A973" s="144"/>
      <c r="B973" s="238"/>
      <c r="C973" s="144"/>
      <c r="D973" s="144"/>
      <c r="E973" s="144"/>
      <c r="F973" s="144"/>
      <c r="G973" s="144"/>
      <c r="H973" s="144"/>
      <c r="I973" s="144"/>
      <c r="J973" s="144"/>
      <c r="K973" s="144"/>
      <c r="L973" s="144"/>
      <c r="M973" s="144"/>
      <c r="N973" s="144"/>
      <c r="O973" s="144"/>
      <c r="P973" s="144"/>
      <c r="Q973" s="144"/>
      <c r="R973" s="144"/>
      <c r="S973" s="144"/>
      <c r="T973" s="144"/>
      <c r="U973" s="144"/>
      <c r="V973" s="144"/>
      <c r="W973" s="144"/>
      <c r="X973" s="144"/>
      <c r="Y973" s="144"/>
      <c r="Z973" s="144"/>
    </row>
    <row r="974" ht="12.75" customHeight="1">
      <c r="A974" s="144"/>
      <c r="B974" s="238"/>
      <c r="C974" s="144"/>
      <c r="D974" s="144"/>
      <c r="E974" s="144"/>
      <c r="F974" s="144"/>
      <c r="G974" s="144"/>
      <c r="H974" s="144"/>
      <c r="I974" s="144"/>
      <c r="J974" s="144"/>
      <c r="K974" s="144"/>
      <c r="L974" s="144"/>
      <c r="M974" s="144"/>
      <c r="N974" s="144"/>
      <c r="O974" s="144"/>
      <c r="P974" s="144"/>
      <c r="Q974" s="144"/>
      <c r="R974" s="144"/>
      <c r="S974" s="144"/>
      <c r="T974" s="144"/>
      <c r="U974" s="144"/>
      <c r="V974" s="144"/>
      <c r="W974" s="144"/>
      <c r="X974" s="144"/>
      <c r="Y974" s="144"/>
      <c r="Z974" s="144"/>
    </row>
    <row r="975" ht="12.75" customHeight="1">
      <c r="A975" s="144"/>
      <c r="B975" s="238"/>
      <c r="C975" s="144"/>
      <c r="D975" s="144"/>
      <c r="E975" s="144"/>
      <c r="F975" s="144"/>
      <c r="G975" s="144"/>
      <c r="H975" s="144"/>
      <c r="I975" s="144"/>
      <c r="J975" s="144"/>
      <c r="K975" s="144"/>
      <c r="L975" s="144"/>
      <c r="M975" s="144"/>
      <c r="N975" s="144"/>
      <c r="O975" s="144"/>
      <c r="P975" s="144"/>
      <c r="Q975" s="144"/>
      <c r="R975" s="144"/>
      <c r="S975" s="144"/>
      <c r="T975" s="144"/>
      <c r="U975" s="144"/>
      <c r="V975" s="144"/>
      <c r="W975" s="144"/>
      <c r="X975" s="144"/>
      <c r="Y975" s="144"/>
      <c r="Z975" s="144"/>
    </row>
    <row r="976" ht="12.75" customHeight="1">
      <c r="A976" s="144"/>
      <c r="B976" s="238"/>
      <c r="C976" s="144"/>
      <c r="D976" s="144"/>
      <c r="E976" s="144"/>
      <c r="F976" s="144"/>
      <c r="G976" s="144"/>
      <c r="H976" s="144"/>
      <c r="I976" s="144"/>
      <c r="J976" s="144"/>
      <c r="K976" s="144"/>
      <c r="L976" s="144"/>
      <c r="M976" s="144"/>
      <c r="N976" s="144"/>
      <c r="O976" s="144"/>
      <c r="P976" s="144"/>
      <c r="Q976" s="144"/>
      <c r="R976" s="144"/>
      <c r="S976" s="144"/>
      <c r="T976" s="144"/>
      <c r="U976" s="144"/>
      <c r="V976" s="144"/>
      <c r="W976" s="144"/>
      <c r="X976" s="144"/>
      <c r="Y976" s="144"/>
      <c r="Z976" s="144"/>
    </row>
    <row r="977" ht="12.75" customHeight="1">
      <c r="A977" s="144"/>
      <c r="B977" s="238"/>
      <c r="C977" s="144"/>
      <c r="D977" s="144"/>
      <c r="E977" s="144"/>
      <c r="F977" s="144"/>
      <c r="G977" s="144"/>
      <c r="H977" s="144"/>
      <c r="I977" s="144"/>
      <c r="J977" s="144"/>
      <c r="K977" s="144"/>
      <c r="L977" s="144"/>
      <c r="M977" s="144"/>
      <c r="N977" s="144"/>
      <c r="O977" s="144"/>
      <c r="P977" s="144"/>
      <c r="Q977" s="144"/>
      <c r="R977" s="144"/>
      <c r="S977" s="144"/>
      <c r="T977" s="144"/>
      <c r="U977" s="144"/>
      <c r="V977" s="144"/>
      <c r="W977" s="144"/>
      <c r="X977" s="144"/>
      <c r="Y977" s="144"/>
      <c r="Z977" s="144"/>
    </row>
    <row r="978" ht="12.75" customHeight="1">
      <c r="A978" s="144"/>
      <c r="B978" s="238"/>
      <c r="C978" s="144"/>
      <c r="D978" s="144"/>
      <c r="E978" s="144"/>
      <c r="F978" s="144"/>
      <c r="G978" s="144"/>
      <c r="H978" s="144"/>
      <c r="I978" s="144"/>
      <c r="J978" s="144"/>
      <c r="K978" s="144"/>
      <c r="L978" s="144"/>
      <c r="M978" s="144"/>
      <c r="N978" s="144"/>
      <c r="O978" s="144"/>
      <c r="P978" s="144"/>
      <c r="Q978" s="144"/>
      <c r="R978" s="144"/>
      <c r="S978" s="144"/>
      <c r="T978" s="144"/>
      <c r="U978" s="144"/>
      <c r="V978" s="144"/>
      <c r="W978" s="144"/>
      <c r="X978" s="144"/>
      <c r="Y978" s="144"/>
      <c r="Z978" s="144"/>
    </row>
    <row r="979" ht="12.75" customHeight="1">
      <c r="A979" s="144"/>
      <c r="B979" s="238"/>
      <c r="C979" s="144"/>
      <c r="D979" s="144"/>
      <c r="E979" s="144"/>
      <c r="F979" s="144"/>
      <c r="G979" s="144"/>
      <c r="H979" s="144"/>
      <c r="I979" s="144"/>
      <c r="J979" s="144"/>
      <c r="K979" s="144"/>
      <c r="L979" s="144"/>
      <c r="M979" s="144"/>
      <c r="N979" s="144"/>
      <c r="O979" s="144"/>
      <c r="P979" s="144"/>
      <c r="Q979" s="144"/>
      <c r="R979" s="144"/>
      <c r="S979" s="144"/>
      <c r="T979" s="144"/>
      <c r="U979" s="144"/>
      <c r="V979" s="144"/>
      <c r="W979" s="144"/>
      <c r="X979" s="144"/>
      <c r="Y979" s="144"/>
      <c r="Z979" s="144"/>
    </row>
    <row r="980" ht="12.75" customHeight="1">
      <c r="A980" s="144"/>
      <c r="B980" s="238"/>
      <c r="C980" s="144"/>
      <c r="D980" s="144"/>
      <c r="E980" s="144"/>
      <c r="F980" s="144"/>
      <c r="G980" s="144"/>
      <c r="H980" s="144"/>
      <c r="I980" s="144"/>
      <c r="J980" s="144"/>
      <c r="K980" s="144"/>
      <c r="L980" s="144"/>
      <c r="M980" s="144"/>
      <c r="N980" s="144"/>
      <c r="O980" s="144"/>
      <c r="P980" s="144"/>
      <c r="Q980" s="144"/>
      <c r="R980" s="144"/>
      <c r="S980" s="144"/>
      <c r="T980" s="144"/>
      <c r="U980" s="144"/>
      <c r="V980" s="144"/>
      <c r="W980" s="144"/>
      <c r="X980" s="144"/>
      <c r="Y980" s="144"/>
      <c r="Z980" s="144"/>
    </row>
    <row r="981" ht="12.75" customHeight="1">
      <c r="A981" s="144"/>
      <c r="B981" s="238"/>
      <c r="C981" s="144"/>
      <c r="D981" s="144"/>
      <c r="E981" s="144"/>
      <c r="F981" s="144"/>
      <c r="G981" s="144"/>
      <c r="H981" s="144"/>
      <c r="I981" s="144"/>
      <c r="J981" s="144"/>
      <c r="K981" s="144"/>
      <c r="L981" s="144"/>
      <c r="M981" s="144"/>
      <c r="N981" s="144"/>
      <c r="O981" s="144"/>
      <c r="P981" s="144"/>
      <c r="Q981" s="144"/>
      <c r="R981" s="144"/>
      <c r="S981" s="144"/>
      <c r="T981" s="144"/>
      <c r="U981" s="144"/>
      <c r="V981" s="144"/>
      <c r="W981" s="144"/>
      <c r="X981" s="144"/>
      <c r="Y981" s="144"/>
      <c r="Z981" s="144"/>
    </row>
    <row r="982" ht="12.75" customHeight="1">
      <c r="A982" s="144"/>
      <c r="B982" s="238"/>
      <c r="C982" s="144"/>
      <c r="D982" s="144"/>
      <c r="E982" s="144"/>
      <c r="F982" s="144"/>
      <c r="G982" s="144"/>
      <c r="H982" s="144"/>
      <c r="I982" s="144"/>
      <c r="J982" s="144"/>
      <c r="K982" s="144"/>
      <c r="L982" s="144"/>
      <c r="M982" s="144"/>
      <c r="N982" s="144"/>
      <c r="O982" s="144"/>
      <c r="P982" s="144"/>
      <c r="Q982" s="144"/>
      <c r="R982" s="144"/>
      <c r="S982" s="144"/>
      <c r="T982" s="144"/>
      <c r="U982" s="144"/>
      <c r="V982" s="144"/>
      <c r="W982" s="144"/>
      <c r="X982" s="144"/>
      <c r="Y982" s="144"/>
      <c r="Z982" s="144"/>
    </row>
    <row r="983" ht="12.75" customHeight="1">
      <c r="A983" s="144"/>
      <c r="B983" s="238"/>
      <c r="C983" s="144"/>
      <c r="D983" s="144"/>
      <c r="E983" s="144"/>
      <c r="F983" s="144"/>
      <c r="G983" s="144"/>
      <c r="H983" s="144"/>
      <c r="I983" s="144"/>
      <c r="J983" s="144"/>
      <c r="K983" s="144"/>
      <c r="L983" s="144"/>
      <c r="M983" s="144"/>
      <c r="N983" s="144"/>
      <c r="O983" s="144"/>
      <c r="P983" s="144"/>
      <c r="Q983" s="144"/>
      <c r="R983" s="144"/>
      <c r="S983" s="144"/>
      <c r="T983" s="144"/>
      <c r="U983" s="144"/>
      <c r="V983" s="144"/>
      <c r="W983" s="144"/>
      <c r="X983" s="144"/>
      <c r="Y983" s="144"/>
      <c r="Z983" s="144"/>
    </row>
    <row r="984" ht="12.75" customHeight="1">
      <c r="A984" s="144"/>
      <c r="B984" s="238"/>
      <c r="C984" s="144"/>
      <c r="D984" s="144"/>
      <c r="E984" s="144"/>
      <c r="F984" s="144"/>
      <c r="G984" s="144"/>
      <c r="H984" s="144"/>
      <c r="I984" s="144"/>
      <c r="J984" s="144"/>
      <c r="K984" s="144"/>
      <c r="L984" s="144"/>
      <c r="M984" s="144"/>
      <c r="N984" s="144"/>
      <c r="O984" s="144"/>
      <c r="P984" s="144"/>
      <c r="Q984" s="144"/>
      <c r="R984" s="144"/>
      <c r="S984" s="144"/>
      <c r="T984" s="144"/>
      <c r="U984" s="144"/>
      <c r="V984" s="144"/>
      <c r="W984" s="144"/>
      <c r="X984" s="144"/>
      <c r="Y984" s="144"/>
      <c r="Z984" s="144"/>
    </row>
    <row r="985" ht="12.75" customHeight="1">
      <c r="A985" s="144"/>
      <c r="B985" s="238"/>
      <c r="C985" s="144"/>
      <c r="D985" s="144"/>
      <c r="E985" s="144"/>
      <c r="F985" s="144"/>
      <c r="G985" s="144"/>
      <c r="H985" s="144"/>
      <c r="I985" s="144"/>
      <c r="J985" s="144"/>
      <c r="K985" s="144"/>
      <c r="L985" s="144"/>
      <c r="M985" s="144"/>
      <c r="N985" s="144"/>
      <c r="O985" s="144"/>
      <c r="P985" s="144"/>
      <c r="Q985" s="144"/>
      <c r="R985" s="144"/>
      <c r="S985" s="144"/>
      <c r="T985" s="144"/>
      <c r="U985" s="144"/>
      <c r="V985" s="144"/>
      <c r="W985" s="144"/>
      <c r="X985" s="144"/>
      <c r="Y985" s="144"/>
      <c r="Z985" s="144"/>
    </row>
    <row r="986" ht="12.75" customHeight="1">
      <c r="A986" s="144"/>
      <c r="B986" s="238"/>
      <c r="C986" s="144"/>
      <c r="D986" s="144"/>
      <c r="E986" s="144"/>
      <c r="F986" s="144"/>
      <c r="G986" s="144"/>
      <c r="H986" s="144"/>
      <c r="I986" s="144"/>
      <c r="J986" s="144"/>
      <c r="K986" s="144"/>
      <c r="L986" s="144"/>
      <c r="M986" s="144"/>
      <c r="N986" s="144"/>
      <c r="O986" s="144"/>
      <c r="P986" s="144"/>
      <c r="Q986" s="144"/>
      <c r="R986" s="144"/>
      <c r="S986" s="144"/>
      <c r="T986" s="144"/>
      <c r="U986" s="144"/>
      <c r="V986" s="144"/>
      <c r="W986" s="144"/>
      <c r="X986" s="144"/>
      <c r="Y986" s="144"/>
      <c r="Z986" s="144"/>
    </row>
    <row r="987" ht="12.75" customHeight="1">
      <c r="A987" s="144"/>
      <c r="B987" s="238"/>
      <c r="C987" s="144"/>
      <c r="D987" s="144"/>
      <c r="E987" s="144"/>
      <c r="F987" s="144"/>
      <c r="G987" s="144"/>
      <c r="H987" s="144"/>
      <c r="I987" s="144"/>
      <c r="J987" s="144"/>
      <c r="K987" s="144"/>
      <c r="L987" s="144"/>
      <c r="M987" s="144"/>
      <c r="N987" s="144"/>
      <c r="O987" s="144"/>
      <c r="P987" s="144"/>
      <c r="Q987" s="144"/>
      <c r="R987" s="144"/>
      <c r="S987" s="144"/>
      <c r="T987" s="144"/>
      <c r="U987" s="144"/>
      <c r="V987" s="144"/>
      <c r="W987" s="144"/>
      <c r="X987" s="144"/>
      <c r="Y987" s="144"/>
      <c r="Z987" s="144"/>
    </row>
    <row r="988" ht="12.75" customHeight="1">
      <c r="A988" s="144"/>
      <c r="B988" s="238"/>
      <c r="C988" s="144"/>
      <c r="D988" s="144"/>
      <c r="E988" s="144"/>
      <c r="F988" s="144"/>
      <c r="G988" s="144"/>
      <c r="H988" s="144"/>
      <c r="I988" s="144"/>
      <c r="J988" s="144"/>
      <c r="K988" s="144"/>
      <c r="L988" s="144"/>
      <c r="M988" s="144"/>
      <c r="N988" s="144"/>
      <c r="O988" s="144"/>
      <c r="P988" s="144"/>
      <c r="Q988" s="144"/>
      <c r="R988" s="144"/>
      <c r="S988" s="144"/>
      <c r="T988" s="144"/>
      <c r="U988" s="144"/>
      <c r="V988" s="144"/>
      <c r="W988" s="144"/>
      <c r="X988" s="144"/>
      <c r="Y988" s="144"/>
      <c r="Z988" s="144"/>
    </row>
    <row r="989" ht="12.75" customHeight="1">
      <c r="A989" s="144"/>
      <c r="B989" s="238"/>
      <c r="C989" s="144"/>
      <c r="D989" s="144"/>
      <c r="E989" s="144"/>
      <c r="F989" s="144"/>
      <c r="G989" s="144"/>
      <c r="H989" s="144"/>
      <c r="I989" s="144"/>
      <c r="J989" s="144"/>
      <c r="K989" s="144"/>
      <c r="L989" s="144"/>
      <c r="M989" s="144"/>
      <c r="N989" s="144"/>
      <c r="O989" s="144"/>
      <c r="P989" s="144"/>
      <c r="Q989" s="144"/>
      <c r="R989" s="144"/>
      <c r="S989" s="144"/>
      <c r="T989" s="144"/>
      <c r="U989" s="144"/>
      <c r="V989" s="144"/>
      <c r="W989" s="144"/>
      <c r="X989" s="144"/>
      <c r="Y989" s="144"/>
      <c r="Z989" s="144"/>
    </row>
    <row r="990" ht="12.75" customHeight="1">
      <c r="A990" s="144"/>
      <c r="B990" s="238"/>
      <c r="C990" s="144"/>
      <c r="D990" s="144"/>
      <c r="E990" s="144"/>
      <c r="F990" s="144"/>
      <c r="G990" s="144"/>
      <c r="H990" s="144"/>
      <c r="I990" s="144"/>
      <c r="J990" s="144"/>
      <c r="K990" s="144"/>
      <c r="L990" s="144"/>
      <c r="M990" s="144"/>
      <c r="N990" s="144"/>
      <c r="O990" s="144"/>
      <c r="P990" s="144"/>
      <c r="Q990" s="144"/>
      <c r="R990" s="144"/>
      <c r="S990" s="144"/>
      <c r="T990" s="144"/>
      <c r="U990" s="144"/>
      <c r="V990" s="144"/>
      <c r="W990" s="144"/>
      <c r="X990" s="144"/>
      <c r="Y990" s="144"/>
      <c r="Z990" s="144"/>
    </row>
    <row r="991" ht="12.75" customHeight="1">
      <c r="A991" s="144"/>
      <c r="B991" s="238"/>
      <c r="C991" s="144"/>
      <c r="D991" s="144"/>
      <c r="E991" s="144"/>
      <c r="F991" s="144"/>
      <c r="G991" s="144"/>
      <c r="H991" s="144"/>
      <c r="I991" s="144"/>
      <c r="J991" s="144"/>
      <c r="K991" s="144"/>
      <c r="L991" s="144"/>
      <c r="M991" s="144"/>
      <c r="N991" s="144"/>
      <c r="O991" s="144"/>
      <c r="P991" s="144"/>
      <c r="Q991" s="144"/>
      <c r="R991" s="144"/>
      <c r="S991" s="144"/>
      <c r="T991" s="144"/>
      <c r="U991" s="144"/>
      <c r="V991" s="144"/>
      <c r="W991" s="144"/>
      <c r="X991" s="144"/>
      <c r="Y991" s="144"/>
      <c r="Z991" s="144"/>
    </row>
    <row r="992" ht="12.75" customHeight="1">
      <c r="A992" s="144"/>
      <c r="B992" s="238"/>
      <c r="C992" s="144"/>
      <c r="D992" s="144"/>
      <c r="E992" s="144"/>
      <c r="F992" s="144"/>
      <c r="G992" s="144"/>
      <c r="H992" s="144"/>
      <c r="I992" s="144"/>
      <c r="J992" s="144"/>
      <c r="K992" s="144"/>
      <c r="L992" s="144"/>
      <c r="M992" s="144"/>
      <c r="N992" s="144"/>
      <c r="O992" s="144"/>
      <c r="P992" s="144"/>
      <c r="Q992" s="144"/>
      <c r="R992" s="144"/>
      <c r="S992" s="144"/>
      <c r="T992" s="144"/>
      <c r="U992" s="144"/>
      <c r="V992" s="144"/>
      <c r="W992" s="144"/>
      <c r="X992" s="144"/>
      <c r="Y992" s="144"/>
      <c r="Z992" s="144"/>
    </row>
    <row r="993" ht="12.75" customHeight="1">
      <c r="A993" s="144"/>
      <c r="B993" s="238"/>
      <c r="C993" s="144"/>
      <c r="D993" s="144"/>
      <c r="E993" s="144"/>
      <c r="F993" s="144"/>
      <c r="G993" s="144"/>
      <c r="H993" s="144"/>
      <c r="I993" s="144"/>
      <c r="J993" s="144"/>
      <c r="K993" s="144"/>
      <c r="L993" s="144"/>
      <c r="M993" s="144"/>
      <c r="N993" s="144"/>
      <c r="O993" s="144"/>
      <c r="P993" s="144"/>
      <c r="Q993" s="144"/>
      <c r="R993" s="144"/>
      <c r="S993" s="144"/>
      <c r="T993" s="144"/>
      <c r="U993" s="144"/>
      <c r="V993" s="144"/>
      <c r="W993" s="144"/>
      <c r="X993" s="144"/>
      <c r="Y993" s="144"/>
      <c r="Z993" s="144"/>
    </row>
    <row r="994" ht="12.75" customHeight="1">
      <c r="A994" s="144"/>
      <c r="B994" s="238"/>
      <c r="C994" s="144"/>
      <c r="D994" s="144"/>
      <c r="E994" s="144"/>
      <c r="F994" s="144"/>
      <c r="G994" s="144"/>
      <c r="H994" s="144"/>
      <c r="I994" s="144"/>
      <c r="J994" s="144"/>
      <c r="K994" s="144"/>
      <c r="L994" s="144"/>
      <c r="M994" s="144"/>
      <c r="N994" s="144"/>
      <c r="O994" s="144"/>
      <c r="P994" s="144"/>
      <c r="Q994" s="144"/>
      <c r="R994" s="144"/>
      <c r="S994" s="144"/>
      <c r="T994" s="144"/>
      <c r="U994" s="144"/>
      <c r="V994" s="144"/>
      <c r="W994" s="144"/>
      <c r="X994" s="144"/>
      <c r="Y994" s="144"/>
      <c r="Z994" s="144"/>
    </row>
    <row r="995" ht="12.75" customHeight="1">
      <c r="A995" s="144"/>
      <c r="B995" s="238"/>
      <c r="C995" s="144"/>
      <c r="D995" s="144"/>
      <c r="E995" s="144"/>
      <c r="F995" s="144"/>
      <c r="G995" s="144"/>
      <c r="H995" s="144"/>
      <c r="I995" s="144"/>
      <c r="J995" s="144"/>
      <c r="K995" s="144"/>
      <c r="L995" s="144"/>
      <c r="M995" s="144"/>
      <c r="N995" s="144"/>
      <c r="O995" s="144"/>
      <c r="P995" s="144"/>
      <c r="Q995" s="144"/>
      <c r="R995" s="144"/>
      <c r="S995" s="144"/>
      <c r="T995" s="144"/>
      <c r="U995" s="144"/>
      <c r="V995" s="144"/>
      <c r="W995" s="144"/>
      <c r="X995" s="144"/>
      <c r="Y995" s="144"/>
      <c r="Z995" s="144"/>
    </row>
    <row r="996" ht="12.75" customHeight="1">
      <c r="A996" s="144"/>
      <c r="B996" s="238"/>
      <c r="C996" s="144"/>
      <c r="D996" s="144"/>
      <c r="E996" s="144"/>
      <c r="F996" s="144"/>
      <c r="G996" s="144"/>
      <c r="H996" s="144"/>
      <c r="I996" s="144"/>
      <c r="J996" s="144"/>
      <c r="K996" s="144"/>
      <c r="L996" s="144"/>
      <c r="M996" s="144"/>
      <c r="N996" s="144"/>
      <c r="O996" s="144"/>
      <c r="P996" s="144"/>
      <c r="Q996" s="144"/>
      <c r="R996" s="144"/>
      <c r="S996" s="144"/>
      <c r="T996" s="144"/>
      <c r="U996" s="144"/>
      <c r="V996" s="144"/>
      <c r="W996" s="144"/>
      <c r="X996" s="144"/>
      <c r="Y996" s="144"/>
      <c r="Z996" s="144"/>
    </row>
    <row r="997" ht="12.75" customHeight="1">
      <c r="A997" s="144"/>
      <c r="B997" s="238"/>
      <c r="C997" s="144"/>
      <c r="D997" s="144"/>
      <c r="E997" s="144"/>
      <c r="F997" s="144"/>
      <c r="G997" s="144"/>
      <c r="H997" s="144"/>
      <c r="I997" s="144"/>
      <c r="J997" s="144"/>
      <c r="K997" s="144"/>
      <c r="L997" s="144"/>
      <c r="M997" s="144"/>
      <c r="N997" s="144"/>
      <c r="O997" s="144"/>
      <c r="P997" s="144"/>
      <c r="Q997" s="144"/>
      <c r="R997" s="144"/>
      <c r="S997" s="144"/>
      <c r="T997" s="144"/>
      <c r="U997" s="144"/>
      <c r="V997" s="144"/>
      <c r="W997" s="144"/>
      <c r="X997" s="144"/>
      <c r="Y997" s="144"/>
      <c r="Z997" s="144"/>
    </row>
    <row r="998" ht="12.75" customHeight="1">
      <c r="A998" s="144"/>
      <c r="B998" s="238"/>
      <c r="C998" s="144"/>
      <c r="D998" s="144"/>
      <c r="E998" s="144"/>
      <c r="F998" s="144"/>
      <c r="G998" s="144"/>
      <c r="H998" s="144"/>
      <c r="I998" s="144"/>
      <c r="J998" s="144"/>
      <c r="K998" s="144"/>
      <c r="L998" s="144"/>
      <c r="M998" s="144"/>
      <c r="N998" s="144"/>
      <c r="O998" s="144"/>
      <c r="P998" s="144"/>
      <c r="Q998" s="144"/>
      <c r="R998" s="144"/>
      <c r="S998" s="144"/>
      <c r="T998" s="144"/>
      <c r="U998" s="144"/>
      <c r="V998" s="144"/>
      <c r="W998" s="144"/>
      <c r="X998" s="144"/>
      <c r="Y998" s="144"/>
      <c r="Z998" s="144"/>
    </row>
    <row r="999" ht="12.75" customHeight="1">
      <c r="A999" s="144"/>
      <c r="B999" s="238"/>
      <c r="C999" s="144"/>
      <c r="D999" s="144"/>
      <c r="E999" s="144"/>
      <c r="F999" s="144"/>
      <c r="G999" s="144"/>
      <c r="H999" s="144"/>
      <c r="I999" s="144"/>
      <c r="J999" s="144"/>
      <c r="K999" s="144"/>
      <c r="L999" s="144"/>
      <c r="M999" s="144"/>
      <c r="N999" s="144"/>
      <c r="O999" s="144"/>
      <c r="P999" s="144"/>
      <c r="Q999" s="144"/>
      <c r="R999" s="144"/>
      <c r="S999" s="144"/>
      <c r="T999" s="144"/>
      <c r="U999" s="144"/>
      <c r="V999" s="144"/>
      <c r="W999" s="144"/>
      <c r="X999" s="144"/>
      <c r="Y999" s="144"/>
      <c r="Z999" s="144"/>
    </row>
    <row r="1000" ht="12.75" customHeight="1">
      <c r="A1000" s="144"/>
      <c r="B1000" s="238"/>
      <c r="C1000" s="144"/>
      <c r="D1000" s="144"/>
      <c r="E1000" s="144"/>
      <c r="F1000" s="144"/>
      <c r="G1000" s="144"/>
      <c r="H1000" s="144"/>
      <c r="I1000" s="144"/>
      <c r="J1000" s="144"/>
      <c r="K1000" s="144"/>
      <c r="L1000" s="144"/>
      <c r="M1000" s="144"/>
      <c r="N1000" s="144"/>
      <c r="O1000" s="144"/>
      <c r="P1000" s="144"/>
      <c r="Q1000" s="144"/>
      <c r="R1000" s="144"/>
      <c r="S1000" s="144"/>
      <c r="T1000" s="144"/>
      <c r="U1000" s="144"/>
      <c r="V1000" s="144"/>
      <c r="W1000" s="144"/>
      <c r="X1000" s="144"/>
      <c r="Y1000" s="144"/>
      <c r="Z1000" s="144"/>
    </row>
  </sheetData>
  <mergeCells count="19">
    <mergeCell ref="F7:G7"/>
    <mergeCell ref="H7:I7"/>
    <mergeCell ref="B6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:K1"/>
    <mergeCell ref="A2:K2"/>
    <mergeCell ref="A4:K4"/>
    <mergeCell ref="A6:A9"/>
    <mergeCell ref="D6:K6"/>
    <mergeCell ref="D7:E7"/>
    <mergeCell ref="J7:K7"/>
  </mergeCells>
  <printOptions/>
  <pageMargins bottom="0.1968503937007874" footer="0.0" header="0.0" left="0.2362204724409449" right="0.2362204724409449" top="0.1968503937007874"/>
  <pageSetup fitToHeight="0"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2018-05-24T07:50:42Z</dcterms:created>
  <dc:creator>директор</dc:creator>
</cp:coreProperties>
</file>